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slaterinvestments.sharepoint.com/Shared Documents/ESG/Compliance/CET &amp; EET/European ESG Template (EET)/2023/"/>
    </mc:Choice>
  </mc:AlternateContent>
  <xr:revisionPtr revIDLastSave="9" documentId="8_{9754EE3D-E1A0-4596-93E1-81DF6D5025A1}" xr6:coauthVersionLast="47" xr6:coauthVersionMax="47" xr10:uidLastSave="{881C8C44-5641-4F99-B0EE-6ADCE142035E}"/>
  <bookViews>
    <workbookView xWindow="-120" yWindow="300" windowWidth="29040" windowHeight="15420" xr2:uid="{CFEBF6FC-0816-4DFD-BF37-1222A52D8A62}"/>
  </bookViews>
  <sheets>
    <sheet name="EET" sheetId="1" r:id="rId1"/>
  </sheets>
  <externalReferences>
    <externalReference r:id="rId2"/>
  </externalReferences>
  <definedNames>
    <definedName name="Anti_Personnel_Landmines">#REF!</definedName>
    <definedName name="Biodiversity_Impact_Reduction">#REF!:#REF!</definedName>
    <definedName name="Board_Gender_div">#REF!:#REF!</definedName>
    <definedName name="Bribery_Policy">#REF!</definedName>
    <definedName name="Carbon_Footprint">#REF!</definedName>
    <definedName name="Cluster_Bomb">#REF!</definedName>
    <definedName name="Energy_Consumption_Intensity">#REF!</definedName>
    <definedName name="EV">#REF!</definedName>
    <definedName name="Gender_pay_gap">#REF!</definedName>
    <definedName name="GHG_Emission___Total">#REF!</definedName>
    <definedName name="GHG_Intenisty">#REF!</definedName>
    <definedName name="Global_Compact_breached">#REF!</definedName>
    <definedName name="Global_Compact_Signatory">#REF!:#REF!</definedName>
    <definedName name="Hazardous_Waste">#REF!</definedName>
    <definedName name="Inorganic_Pollutant">#REF!:#REF!</definedName>
    <definedName name="Insuffiient_Whistleblower">#REF!</definedName>
    <definedName name="LackHumane_Rights">#REF!</definedName>
    <definedName name="Net_Zero">#REF!</definedName>
    <definedName name="Non_Renew_Consump">#REF!</definedName>
    <definedName name="Non_Renew_Prod">#REF!</definedName>
    <definedName name="OECD_Guidelines_for_Multinational_Enterprises">#REF!:#REF!</definedName>
    <definedName name="Ozone_Depletion_Substance">#REF!:#REF!</definedName>
    <definedName name="Revenue">#REF!</definedName>
    <definedName name="Scope1">#REF!</definedName>
    <definedName name="Scope2">#REF!</definedName>
    <definedName name="Scope3">#REF!</definedName>
    <definedName name="Share_of_Invest">#REF!</definedName>
    <definedName name="Supplier_code">#REF!</definedName>
    <definedName name="UN_Breach_B">#REF!</definedName>
    <definedName name="Waste_Intensity">#REF!</definedName>
    <definedName name="Water_Pollutant_Emissions">#REF!</definedName>
    <definedName name="Weighting">'[1]Tercero Portfolio'!$C$2:$C$100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J32" i="1" l="1"/>
  <c r="E32" i="1" l="1"/>
  <c r="B28" i="1"/>
  <c r="J22" i="1"/>
  <c r="B30" i="1" l="1"/>
  <c r="D48" i="1" l="1"/>
  <c r="C39" i="1" l="1"/>
  <c r="D39" i="1"/>
  <c r="E39" i="1"/>
  <c r="F39" i="1"/>
  <c r="G39" i="1"/>
  <c r="H39" i="1"/>
  <c r="I39" i="1"/>
  <c r="J39" i="1"/>
  <c r="K39" i="1"/>
  <c r="L39" i="1"/>
  <c r="M39" i="1"/>
  <c r="C43" i="1"/>
  <c r="D43" i="1"/>
  <c r="E43" i="1"/>
  <c r="F43" i="1"/>
  <c r="G43" i="1"/>
  <c r="H43" i="1"/>
  <c r="I43" i="1"/>
  <c r="J43" i="1"/>
  <c r="K43" i="1"/>
  <c r="L43" i="1"/>
  <c r="M43" i="1"/>
  <c r="C47" i="1"/>
  <c r="D47" i="1"/>
  <c r="E47" i="1"/>
  <c r="F47" i="1"/>
  <c r="G47" i="1"/>
  <c r="H47" i="1"/>
  <c r="I47" i="1"/>
  <c r="J47" i="1"/>
  <c r="K47" i="1"/>
  <c r="L47" i="1"/>
  <c r="M47" i="1"/>
  <c r="C51" i="1"/>
  <c r="D51" i="1"/>
  <c r="E51" i="1"/>
  <c r="F51" i="1"/>
  <c r="G51" i="1"/>
  <c r="H51" i="1"/>
  <c r="I51" i="1"/>
  <c r="J51" i="1"/>
  <c r="K51" i="1"/>
  <c r="L51" i="1"/>
  <c r="M51" i="1"/>
  <c r="C55" i="1"/>
  <c r="D55" i="1"/>
  <c r="E55" i="1"/>
  <c r="F55" i="1"/>
  <c r="G55" i="1"/>
  <c r="H55" i="1"/>
  <c r="I55" i="1"/>
  <c r="J55" i="1"/>
  <c r="K55" i="1"/>
  <c r="L55" i="1"/>
  <c r="M55" i="1"/>
  <c r="C59" i="1"/>
  <c r="D59" i="1"/>
  <c r="E59" i="1"/>
  <c r="F59" i="1"/>
  <c r="G59" i="1"/>
  <c r="H59" i="1"/>
  <c r="I59" i="1"/>
  <c r="J59" i="1"/>
  <c r="K59" i="1"/>
  <c r="L59" i="1"/>
  <c r="M59" i="1"/>
  <c r="C63" i="1"/>
  <c r="D63" i="1"/>
  <c r="E63" i="1"/>
  <c r="F63" i="1"/>
  <c r="G63" i="1"/>
  <c r="H63" i="1"/>
  <c r="I63" i="1"/>
  <c r="J63" i="1"/>
  <c r="K63" i="1"/>
  <c r="L63" i="1"/>
  <c r="M63" i="1"/>
  <c r="C67" i="1"/>
  <c r="D67" i="1"/>
  <c r="E67" i="1"/>
  <c r="F67" i="1"/>
  <c r="G67" i="1"/>
  <c r="H67" i="1"/>
  <c r="I67" i="1"/>
  <c r="J67" i="1"/>
  <c r="K67" i="1"/>
  <c r="L67" i="1"/>
  <c r="M67" i="1"/>
  <c r="C71" i="1"/>
  <c r="D71" i="1"/>
  <c r="E71" i="1"/>
  <c r="F71" i="1"/>
  <c r="G71" i="1"/>
  <c r="H71" i="1"/>
  <c r="I71" i="1"/>
  <c r="J71" i="1"/>
  <c r="K71" i="1"/>
  <c r="L71" i="1"/>
  <c r="M71" i="1"/>
  <c r="B71" i="1"/>
  <c r="B67" i="1"/>
  <c r="B63" i="1"/>
  <c r="B59" i="1"/>
  <c r="B55" i="1"/>
  <c r="B51" i="1"/>
  <c r="B47" i="1"/>
  <c r="B43" i="1"/>
  <c r="B39" i="1"/>
  <c r="N30" i="1" l="1"/>
  <c r="N31" i="1"/>
  <c r="N34" i="1"/>
  <c r="N33" i="1"/>
  <c r="N29" i="1"/>
  <c r="N25" i="1"/>
  <c r="N32" i="1"/>
  <c r="N28" i="1"/>
  <c r="E35" i="1"/>
  <c r="E34" i="1"/>
  <c r="E33" i="1"/>
  <c r="E31" i="1"/>
  <c r="E30" i="1"/>
  <c r="E29" i="1"/>
  <c r="E28" i="1"/>
  <c r="K35" i="1"/>
  <c r="K34" i="1"/>
  <c r="K33" i="1"/>
  <c r="K32" i="1"/>
  <c r="K31" i="1"/>
  <c r="K30" i="1"/>
  <c r="K29" i="1"/>
  <c r="K28" i="1"/>
  <c r="N27" i="1"/>
  <c r="K27" i="1"/>
  <c r="K25" i="1"/>
  <c r="E27" i="1"/>
  <c r="E25" i="1"/>
  <c r="N23" i="1"/>
  <c r="N22" i="1"/>
  <c r="N21" i="1"/>
  <c r="K23" i="1"/>
  <c r="K22" i="1"/>
  <c r="K21" i="1"/>
  <c r="E23" i="1"/>
  <c r="E22" i="1"/>
  <c r="E21" i="1"/>
  <c r="B31" i="1" l="1"/>
  <c r="B23" i="1"/>
  <c r="B35" i="1"/>
  <c r="B27" i="1"/>
  <c r="B22" i="1"/>
  <c r="B34" i="1"/>
  <c r="B33" i="1"/>
  <c r="B29" i="1"/>
  <c r="B25" i="1"/>
  <c r="B21" i="1"/>
  <c r="N2" i="1" l="1"/>
  <c r="M2" i="1"/>
  <c r="L2" i="1"/>
  <c r="K2" i="1"/>
  <c r="J2" i="1"/>
  <c r="I2" i="1"/>
  <c r="H2" i="1"/>
  <c r="G2" i="1"/>
  <c r="F2" i="1"/>
  <c r="E2" i="1"/>
  <c r="D2" i="1"/>
  <c r="C2" i="1"/>
  <c r="B2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40" i="1"/>
  <c r="M40" i="1"/>
  <c r="L41" i="1"/>
  <c r="M41" i="1"/>
  <c r="L42" i="1"/>
  <c r="M42" i="1"/>
  <c r="L44" i="1"/>
  <c r="M44" i="1"/>
  <c r="L45" i="1"/>
  <c r="M45" i="1"/>
  <c r="L46" i="1"/>
  <c r="M46" i="1"/>
  <c r="L48" i="1"/>
  <c r="M48" i="1"/>
  <c r="L49" i="1"/>
  <c r="M49" i="1"/>
  <c r="L50" i="1"/>
  <c r="M50" i="1"/>
  <c r="L52" i="1"/>
  <c r="M52" i="1"/>
  <c r="L53" i="1"/>
  <c r="M53" i="1"/>
  <c r="L54" i="1"/>
  <c r="M54" i="1"/>
  <c r="L56" i="1"/>
  <c r="M56" i="1"/>
  <c r="L57" i="1"/>
  <c r="M57" i="1"/>
  <c r="L58" i="1"/>
  <c r="M58" i="1"/>
  <c r="L60" i="1"/>
  <c r="M60" i="1"/>
  <c r="L61" i="1"/>
  <c r="M61" i="1"/>
  <c r="L62" i="1"/>
  <c r="M62" i="1"/>
  <c r="L64" i="1"/>
  <c r="M64" i="1"/>
  <c r="L65" i="1"/>
  <c r="M65" i="1"/>
  <c r="L66" i="1"/>
  <c r="M66" i="1"/>
  <c r="L68" i="1"/>
  <c r="M68" i="1"/>
  <c r="L69" i="1"/>
  <c r="M69" i="1"/>
  <c r="L70" i="1"/>
  <c r="M70" i="1"/>
  <c r="F15" i="1"/>
  <c r="G15" i="1"/>
  <c r="H15" i="1"/>
  <c r="I15" i="1"/>
  <c r="J15" i="1"/>
  <c r="F16" i="1"/>
  <c r="G16" i="1"/>
  <c r="H16" i="1"/>
  <c r="I16" i="1"/>
  <c r="J16" i="1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F20" i="1"/>
  <c r="G20" i="1"/>
  <c r="H20" i="1"/>
  <c r="I20" i="1"/>
  <c r="J20" i="1"/>
  <c r="F21" i="1"/>
  <c r="G21" i="1"/>
  <c r="H21" i="1"/>
  <c r="I21" i="1"/>
  <c r="J21" i="1"/>
  <c r="F22" i="1"/>
  <c r="G22" i="1"/>
  <c r="H22" i="1"/>
  <c r="I22" i="1"/>
  <c r="F23" i="1"/>
  <c r="G23" i="1"/>
  <c r="H23" i="1"/>
  <c r="I23" i="1"/>
  <c r="J23" i="1"/>
  <c r="F24" i="1"/>
  <c r="G24" i="1"/>
  <c r="H24" i="1"/>
  <c r="I24" i="1"/>
  <c r="J24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I28" i="1"/>
  <c r="J28" i="1"/>
  <c r="F29" i="1"/>
  <c r="G29" i="1"/>
  <c r="H29" i="1"/>
  <c r="I29" i="1"/>
  <c r="J29" i="1"/>
  <c r="F30" i="1"/>
  <c r="G30" i="1"/>
  <c r="H30" i="1"/>
  <c r="I30" i="1"/>
  <c r="J30" i="1"/>
  <c r="F31" i="1"/>
  <c r="G31" i="1"/>
  <c r="H31" i="1"/>
  <c r="I31" i="1"/>
  <c r="J31" i="1"/>
  <c r="F32" i="1"/>
  <c r="G32" i="1"/>
  <c r="H32" i="1"/>
  <c r="I32" i="1"/>
  <c r="F33" i="1"/>
  <c r="G33" i="1"/>
  <c r="H33" i="1"/>
  <c r="I33" i="1"/>
  <c r="J33" i="1"/>
  <c r="F34" i="1"/>
  <c r="G34" i="1"/>
  <c r="H34" i="1"/>
  <c r="I34" i="1"/>
  <c r="J34" i="1"/>
  <c r="F35" i="1"/>
  <c r="G35" i="1"/>
  <c r="H35" i="1"/>
  <c r="I35" i="1"/>
  <c r="J35" i="1"/>
  <c r="F36" i="1"/>
  <c r="G36" i="1"/>
  <c r="H36" i="1"/>
  <c r="I36" i="1"/>
  <c r="J36" i="1"/>
  <c r="F37" i="1"/>
  <c r="G37" i="1"/>
  <c r="H37" i="1"/>
  <c r="I37" i="1"/>
  <c r="J37" i="1"/>
  <c r="F38" i="1"/>
  <c r="G38" i="1"/>
  <c r="H38" i="1"/>
  <c r="I38" i="1"/>
  <c r="J38" i="1"/>
  <c r="F40" i="1"/>
  <c r="G40" i="1"/>
  <c r="H40" i="1"/>
  <c r="I40" i="1"/>
  <c r="J40" i="1"/>
  <c r="F41" i="1"/>
  <c r="G41" i="1"/>
  <c r="H41" i="1"/>
  <c r="I41" i="1"/>
  <c r="J41" i="1"/>
  <c r="F42" i="1"/>
  <c r="G42" i="1"/>
  <c r="H42" i="1"/>
  <c r="I42" i="1"/>
  <c r="J42" i="1"/>
  <c r="F44" i="1"/>
  <c r="G44" i="1"/>
  <c r="H44" i="1"/>
  <c r="I44" i="1"/>
  <c r="J44" i="1"/>
  <c r="F45" i="1"/>
  <c r="G45" i="1"/>
  <c r="H45" i="1"/>
  <c r="I45" i="1"/>
  <c r="J45" i="1"/>
  <c r="F46" i="1"/>
  <c r="G46" i="1"/>
  <c r="H46" i="1"/>
  <c r="I46" i="1"/>
  <c r="J46" i="1"/>
  <c r="F48" i="1"/>
  <c r="G48" i="1"/>
  <c r="H48" i="1"/>
  <c r="I48" i="1"/>
  <c r="J48" i="1"/>
  <c r="F49" i="1"/>
  <c r="G49" i="1"/>
  <c r="H49" i="1"/>
  <c r="I49" i="1"/>
  <c r="J49" i="1"/>
  <c r="F50" i="1"/>
  <c r="G50" i="1"/>
  <c r="H50" i="1"/>
  <c r="I50" i="1"/>
  <c r="J50" i="1"/>
  <c r="F52" i="1"/>
  <c r="G52" i="1"/>
  <c r="H52" i="1"/>
  <c r="I52" i="1"/>
  <c r="J52" i="1"/>
  <c r="F53" i="1"/>
  <c r="G53" i="1"/>
  <c r="H53" i="1"/>
  <c r="I53" i="1"/>
  <c r="J53" i="1"/>
  <c r="F54" i="1"/>
  <c r="G54" i="1"/>
  <c r="H54" i="1"/>
  <c r="I54" i="1"/>
  <c r="J54" i="1"/>
  <c r="F56" i="1"/>
  <c r="G56" i="1"/>
  <c r="H56" i="1"/>
  <c r="I56" i="1"/>
  <c r="J56" i="1"/>
  <c r="F57" i="1"/>
  <c r="G57" i="1"/>
  <c r="H57" i="1"/>
  <c r="I57" i="1"/>
  <c r="J57" i="1"/>
  <c r="F58" i="1"/>
  <c r="G58" i="1"/>
  <c r="H58" i="1"/>
  <c r="I58" i="1"/>
  <c r="J58" i="1"/>
  <c r="F60" i="1"/>
  <c r="G60" i="1"/>
  <c r="H60" i="1"/>
  <c r="I60" i="1"/>
  <c r="J60" i="1"/>
  <c r="F61" i="1"/>
  <c r="G61" i="1"/>
  <c r="H61" i="1"/>
  <c r="I61" i="1"/>
  <c r="J61" i="1"/>
  <c r="F62" i="1"/>
  <c r="G62" i="1"/>
  <c r="H62" i="1"/>
  <c r="I62" i="1"/>
  <c r="J62" i="1"/>
  <c r="F64" i="1"/>
  <c r="G64" i="1"/>
  <c r="H64" i="1"/>
  <c r="I64" i="1"/>
  <c r="J64" i="1"/>
  <c r="F65" i="1"/>
  <c r="G65" i="1"/>
  <c r="H65" i="1"/>
  <c r="I65" i="1"/>
  <c r="J65" i="1"/>
  <c r="F66" i="1"/>
  <c r="G66" i="1"/>
  <c r="H66" i="1"/>
  <c r="I66" i="1"/>
  <c r="J66" i="1"/>
  <c r="F68" i="1"/>
  <c r="G68" i="1"/>
  <c r="H68" i="1"/>
  <c r="I68" i="1"/>
  <c r="J68" i="1"/>
  <c r="F69" i="1"/>
  <c r="G69" i="1"/>
  <c r="H69" i="1"/>
  <c r="I69" i="1"/>
  <c r="J69" i="1"/>
  <c r="F70" i="1"/>
  <c r="G70" i="1"/>
  <c r="H70" i="1"/>
  <c r="I70" i="1"/>
  <c r="J70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40" i="1"/>
  <c r="D40" i="1"/>
  <c r="C41" i="1"/>
  <c r="D41" i="1"/>
  <c r="C42" i="1"/>
  <c r="D42" i="1"/>
  <c r="C44" i="1"/>
  <c r="D44" i="1"/>
  <c r="C45" i="1"/>
  <c r="D45" i="1"/>
  <c r="C46" i="1"/>
  <c r="D46" i="1"/>
  <c r="C48" i="1"/>
  <c r="C49" i="1"/>
  <c r="D49" i="1"/>
  <c r="C50" i="1"/>
  <c r="D50" i="1"/>
  <c r="C52" i="1"/>
  <c r="D52" i="1"/>
  <c r="C53" i="1"/>
  <c r="D53" i="1"/>
  <c r="C54" i="1"/>
  <c r="D54" i="1"/>
  <c r="C56" i="1"/>
  <c r="D56" i="1"/>
  <c r="C57" i="1"/>
  <c r="D57" i="1"/>
  <c r="C58" i="1"/>
  <c r="D58" i="1"/>
  <c r="C60" i="1"/>
  <c r="D60" i="1"/>
  <c r="C61" i="1"/>
  <c r="D61" i="1"/>
  <c r="C62" i="1"/>
  <c r="D62" i="1"/>
  <c r="C64" i="1"/>
  <c r="D64" i="1"/>
  <c r="C65" i="1"/>
  <c r="D65" i="1"/>
  <c r="C66" i="1"/>
  <c r="D66" i="1"/>
  <c r="C68" i="1"/>
  <c r="D68" i="1"/>
  <c r="C69" i="1"/>
  <c r="D69" i="1"/>
  <c r="C70" i="1"/>
  <c r="D70" i="1"/>
  <c r="M14" i="1"/>
  <c r="L14" i="1"/>
  <c r="J14" i="1"/>
  <c r="I14" i="1"/>
  <c r="H14" i="1"/>
  <c r="G14" i="1"/>
  <c r="F14" i="1"/>
  <c r="D14" i="1"/>
  <c r="C14" i="1"/>
</calcChain>
</file>

<file path=xl/sharedStrings.xml><?xml version="1.0" encoding="utf-8"?>
<sst xmlns="http://schemas.openxmlformats.org/spreadsheetml/2006/main" count="245" uniqueCount="104">
  <si>
    <t>Slater Growth A Accumulation</t>
  </si>
  <si>
    <t>Slater Growth B Accumulation</t>
  </si>
  <si>
    <t>Slater Growth P Accumulation</t>
  </si>
  <si>
    <t>Slater Income A Accumulation</t>
  </si>
  <si>
    <t>Slater Income B Accumulation</t>
  </si>
  <si>
    <t>Slater Income P Accumulation</t>
  </si>
  <si>
    <t>Slater Income A Income</t>
  </si>
  <si>
    <t>Slater Income B Income</t>
  </si>
  <si>
    <t>Slater Income P Income</t>
  </si>
  <si>
    <t>Slater Recovery A Accumulation</t>
  </si>
  <si>
    <t>Slater Recovery B Accumulation</t>
  </si>
  <si>
    <t>Slater Recovery P Accumulation</t>
  </si>
  <si>
    <t>Slater Artorius A Accumulation</t>
  </si>
  <si>
    <t>00010_EET_Version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</si>
  <si>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</si>
  <si>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</si>
  <si>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</si>
  <si>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</si>
  <si>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10000_Manufacturer_Name</t>
  </si>
  <si>
    <t>10010_Manufacturer_Code_Type</t>
  </si>
  <si>
    <t>10040_General_Reference_Date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</si>
  <si>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</si>
  <si>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</si>
  <si>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</si>
  <si>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</si>
  <si>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</si>
  <si>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</si>
  <si>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</si>
  <si>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</si>
  <si>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</si>
  <si>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</si>
  <si>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</si>
  <si>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</si>
  <si>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</si>
  <si>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</si>
  <si>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</si>
  <si>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</si>
  <si>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</si>
  <si>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</si>
  <si>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</si>
  <si>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</si>
  <si>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</si>
  <si>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</si>
  <si>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</si>
  <si>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</si>
  <si>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</si>
  <si>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</si>
  <si>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</si>
  <si>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</si>
  <si>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</si>
  <si>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</si>
  <si>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</si>
  <si>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</si>
  <si>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</si>
  <si>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</si>
  <si>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</si>
  <si>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</si>
  <si>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</si>
  <si>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</si>
  <si>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</si>
  <si>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</si>
  <si>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</si>
  <si>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</si>
  <si>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</si>
  <si>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</si>
  <si>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</si>
  <si>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</si>
  <si>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</si>
  <si>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</si>
  <si>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</si>
  <si>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</si>
  <si>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</si>
  <si>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</si>
  <si>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</si>
  <si>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</si>
  <si>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</si>
  <si>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</si>
  <si>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</si>
  <si>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</si>
  <si>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</si>
  <si>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</si>
  <si>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</si>
  <si>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V1.1.2</t>
  </si>
  <si>
    <t>Y</t>
  </si>
  <si>
    <t>10020_Manufacturer_Code</t>
  </si>
  <si>
    <t>10030_Manufacturer_Email</t>
  </si>
  <si>
    <t>Slater Investments Limited</t>
  </si>
  <si>
    <t xml:space="preserve">LEI </t>
  </si>
  <si>
    <t>esg@slaterinvestments.com</t>
  </si>
  <si>
    <t>213800MMLBGQ2TMFML59</t>
  </si>
  <si>
    <t>GB00B0706C66</t>
  </si>
  <si>
    <t>GB00B8YPGL91</t>
  </si>
  <si>
    <t>GB00B7T0G907</t>
  </si>
  <si>
    <t>GB00BYV2HN48</t>
  </si>
  <si>
    <t>GB00BYV2HP61</t>
  </si>
  <si>
    <t>GB00BYV2HQ78</t>
  </si>
  <si>
    <t>GB00B6YSXJ10</t>
  </si>
  <si>
    <t>GB00B4VMRC32</t>
  </si>
  <si>
    <t>GB00B905XJ71</t>
  </si>
  <si>
    <t>GB0031554248</t>
  </si>
  <si>
    <t>GB00B90G1D01</t>
  </si>
  <si>
    <t>GB00B90KTC71</t>
  </si>
  <si>
    <t>GB00B5MZP135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</si>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</sst>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0.000"/>
  </numFmts>
  <fonts count="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8"/>
      <name val="Times New Roman"/>
      <family val="2"/>
    </font>
    <font>
      <u/>
      <sz val="11"/>
      <color theme="10"/>
      <name val="Times New Roman"/>
      <family val="2"/>
    </font>
    <font>
      <sz val="11"/>
      <color rgb="FF000000"/>
      <name val="Calibri"/>
      <family val="2"/>
    </font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14" fontId="0" fillId="0" borderId="0" xfId="0" applyNumberFormat="1"/>
    <xf numFmtId="0" fontId="3" fillId="0" borderId="0" xfId="1"/>
    <xf numFmtId="0" fontId="0" fillId="2" borderId="0" xfId="0" applyFill="1"/>
    <xf numFmtId="0" fontId="0" fillId="0" borderId="0" xfId="0" applyFont="1" applyFill="1"/>
    <xf numFmtId="9" fontId="0" fillId="0" borderId="0" xfId="0" applyNumberFormat="1" applyFont="1" applyFill="1"/>
    <xf numFmtId="2" fontId="0" fillId="0" borderId="0" xfId="4" applyNumberFormat="1" applyFont="1" applyFill="1"/>
    <xf numFmtId="166" fontId="0" fillId="0" borderId="0" xfId="0" applyNumberFormat="1" applyFont="1" applyFill="1"/>
    <xf numFmtId="2" fontId="0" fillId="0" borderId="0" xfId="0" applyNumberFormat="1" applyFont="1" applyFill="1"/>
  </cellXfs>
  <cellStyles count="8">
    <cellStyle name="Comma 2" xfId="3" xr:uid="{D9618C34-BE82-4AEF-BBBD-99D5C70C708A}"/>
    <cellStyle name="Hyperlink" xfId="1" builtinId="8"/>
    <cellStyle name="Normal" xfId="0" builtinId="0"/>
    <cellStyle name="Normal 2" xfId="7" xr:uid="{E2C388D6-CF0F-4161-9196-93489E007150}"/>
    <cellStyle name="Normal 3" xfId="5" xr:uid="{26A8BCA1-5868-45F0-B66B-F0607C634CD8}"/>
    <cellStyle name="Percent" xfId="4" builtinId="5"/>
    <cellStyle name="Percent 2" xfId="2" xr:uid="{A96E9EB3-01FE-434C-838E-7182BC597B3D}"/>
    <cellStyle name="Percent 3" xfId="6" xr:uid="{C435F3D3-D1A0-4615-8D74-0D8AA5B4B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laterinvestments.sharepoint.com/Shared%20Documents/ESG/Reports/Annual%20&amp;%20Interim%20Fund%20Reports/SAF/November%202023/ESG%20Datapack%20SAF%20Final.xlsx" TargetMode="External"/><Relationship Id="rId1" Type="http://schemas.openxmlformats.org/officeDocument/2006/relationships/externalLinkPath" Target="/Shared%20Documents/ESG/Reports/Annual%20&amp;%20Interim%20Fund%20Reports/SAF/November%202023/ESG%20Datapack%20SAF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rcero Portfolio"/>
      <sheetName val="JTC NAV Pack "/>
      <sheetName val="Engagement"/>
      <sheetName val="Engagement Output"/>
      <sheetName val="Voting Data"/>
      <sheetName val="Voting Summary"/>
      <sheetName val="Analysis"/>
      <sheetName val="ESG Score"/>
      <sheetName val="Sheet1"/>
      <sheetName val="SI"/>
      <sheetName val="SFDR"/>
      <sheetName val="SFDR Summary"/>
      <sheetName val="TCFD"/>
      <sheetName val="TCFD Summary"/>
      <sheetName val="JTC Val"/>
    </sheetNames>
    <sheetDataSet>
      <sheetData sheetId="0">
        <row r="2">
          <cell r="C2">
            <v>5.9930000000000003</v>
          </cell>
        </row>
        <row r="3">
          <cell r="C3">
            <v>4.9080000000000004</v>
          </cell>
        </row>
        <row r="4">
          <cell r="C4">
            <v>4.1870000000000003</v>
          </cell>
        </row>
        <row r="5">
          <cell r="C5">
            <v>3.8140000000000001</v>
          </cell>
        </row>
        <row r="6">
          <cell r="C6">
            <v>3.6829999999999998</v>
          </cell>
        </row>
        <row r="7">
          <cell r="C7">
            <v>3.4620000000000002</v>
          </cell>
        </row>
        <row r="8">
          <cell r="C8">
            <v>2.996</v>
          </cell>
        </row>
        <row r="9">
          <cell r="C9">
            <v>2.8820000000000001</v>
          </cell>
        </row>
        <row r="10">
          <cell r="C10">
            <v>2.7719999999999998</v>
          </cell>
        </row>
        <row r="11">
          <cell r="C11">
            <v>2.4420000000000002</v>
          </cell>
        </row>
        <row r="12">
          <cell r="C12">
            <v>2.3439999999999999</v>
          </cell>
        </row>
        <row r="13">
          <cell r="C13">
            <v>2.1800000000000002</v>
          </cell>
        </row>
        <row r="14">
          <cell r="C14">
            <v>2.0059999999999998</v>
          </cell>
        </row>
        <row r="15">
          <cell r="C15">
            <v>1.883</v>
          </cell>
        </row>
        <row r="16">
          <cell r="C16">
            <v>1.756</v>
          </cell>
        </row>
        <row r="17">
          <cell r="C17">
            <v>1.7490000000000001</v>
          </cell>
        </row>
        <row r="18">
          <cell r="C18">
            <v>1.649</v>
          </cell>
        </row>
        <row r="19">
          <cell r="C19">
            <v>1.609</v>
          </cell>
        </row>
        <row r="20">
          <cell r="C20">
            <v>1.579</v>
          </cell>
        </row>
        <row r="21">
          <cell r="C21">
            <v>1.524</v>
          </cell>
        </row>
        <row r="22">
          <cell r="C22">
            <v>1.4239999999999999</v>
          </cell>
        </row>
        <row r="23">
          <cell r="C23">
            <v>1.339</v>
          </cell>
        </row>
        <row r="24">
          <cell r="C24">
            <v>1.321</v>
          </cell>
        </row>
        <row r="25">
          <cell r="C25">
            <v>1.3129999999999999</v>
          </cell>
        </row>
        <row r="26">
          <cell r="C26">
            <v>1.268</v>
          </cell>
        </row>
        <row r="27">
          <cell r="C27">
            <v>1.222</v>
          </cell>
        </row>
        <row r="28">
          <cell r="C28">
            <v>1.208</v>
          </cell>
        </row>
        <row r="29">
          <cell r="C29">
            <v>1.1479999999999999</v>
          </cell>
        </row>
        <row r="30">
          <cell r="C30">
            <v>1.1339999999999999</v>
          </cell>
        </row>
        <row r="31">
          <cell r="C31">
            <v>1.1060000000000001</v>
          </cell>
        </row>
        <row r="32">
          <cell r="C32">
            <v>1.02</v>
          </cell>
        </row>
        <row r="33">
          <cell r="C33">
            <v>1.0069999999999999</v>
          </cell>
        </row>
        <row r="34">
          <cell r="C34">
            <v>0.96899999999999997</v>
          </cell>
        </row>
        <row r="35">
          <cell r="C35">
            <v>0.94399999999999995</v>
          </cell>
        </row>
        <row r="36">
          <cell r="C36">
            <v>0.92900000000000005</v>
          </cell>
        </row>
        <row r="37">
          <cell r="C37">
            <v>0.92</v>
          </cell>
        </row>
        <row r="38">
          <cell r="C38">
            <v>0.90600000000000003</v>
          </cell>
        </row>
        <row r="39">
          <cell r="C39">
            <v>0.82799999999999996</v>
          </cell>
        </row>
        <row r="40">
          <cell r="C40">
            <v>0.80700000000000005</v>
          </cell>
        </row>
        <row r="41">
          <cell r="C41">
            <v>0.79400000000000004</v>
          </cell>
        </row>
        <row r="42">
          <cell r="C42">
            <v>0.70199999999999996</v>
          </cell>
        </row>
        <row r="43">
          <cell r="C43">
            <v>0.67200000000000004</v>
          </cell>
        </row>
        <row r="44">
          <cell r="C44">
            <v>0.58899999999999997</v>
          </cell>
        </row>
        <row r="45">
          <cell r="C45">
            <v>0.56399999999999995</v>
          </cell>
        </row>
        <row r="46">
          <cell r="C46">
            <v>0.53100000000000003</v>
          </cell>
        </row>
        <row r="47">
          <cell r="C47">
            <v>0.46700000000000003</v>
          </cell>
        </row>
        <row r="48">
          <cell r="C48">
            <v>0.43</v>
          </cell>
        </row>
        <row r="49">
          <cell r="C49">
            <v>0.41</v>
          </cell>
        </row>
        <row r="50">
          <cell r="C50">
            <v>0.35799999999999998</v>
          </cell>
        </row>
        <row r="51">
          <cell r="C51">
            <v>0.30199999999999999</v>
          </cell>
        </row>
        <row r="52">
          <cell r="C52">
            <v>0.25700000000000001</v>
          </cell>
        </row>
        <row r="53">
          <cell r="C53">
            <v>2.5999999999999999E-2</v>
          </cell>
        </row>
      </sheetData>
      <sheetData sheetId="1">
        <row r="2">
          <cell r="B2">
            <v>5.9930000000000004E-2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R2" t="b">
            <v>1</v>
          </cell>
        </row>
      </sheetData>
      <sheetData sheetId="10"/>
      <sheetData sheetId="11"/>
      <sheetData sheetId="12"/>
      <sheetData sheetId="13">
        <row r="5">
          <cell r="D5">
            <v>30.059086588371766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g@slaterinvestments.com" TargetMode="External"/><Relationship Id="rId13" Type="http://schemas.openxmlformats.org/officeDocument/2006/relationships/hyperlink" Target="mailto:esg@slaterinvestments.com" TargetMode="External"/><Relationship Id="rId3" Type="http://schemas.openxmlformats.org/officeDocument/2006/relationships/hyperlink" Target="mailto:esg@slaterinvestments.com" TargetMode="External"/><Relationship Id="rId7" Type="http://schemas.openxmlformats.org/officeDocument/2006/relationships/hyperlink" Target="mailto:esg@slaterinvestments.com" TargetMode="External"/><Relationship Id="rId12" Type="http://schemas.openxmlformats.org/officeDocument/2006/relationships/hyperlink" Target="mailto:esg@slaterinvestments.com" TargetMode="External"/><Relationship Id="rId2" Type="http://schemas.openxmlformats.org/officeDocument/2006/relationships/hyperlink" Target="mailto:esg@slaterinvestments.com" TargetMode="External"/><Relationship Id="rId1" Type="http://schemas.openxmlformats.org/officeDocument/2006/relationships/hyperlink" Target="mailto:esg@slaterinvestments.com" TargetMode="External"/><Relationship Id="rId6" Type="http://schemas.openxmlformats.org/officeDocument/2006/relationships/hyperlink" Target="mailto:esg@slaterinvestments.com" TargetMode="External"/><Relationship Id="rId11" Type="http://schemas.openxmlformats.org/officeDocument/2006/relationships/hyperlink" Target="mailto:esg@slaterinvestments.com" TargetMode="External"/><Relationship Id="rId5" Type="http://schemas.openxmlformats.org/officeDocument/2006/relationships/hyperlink" Target="mailto:esg@slaterinvestments.com" TargetMode="External"/><Relationship Id="rId10" Type="http://schemas.openxmlformats.org/officeDocument/2006/relationships/hyperlink" Target="mailto:esg@slaterinvestments.com" TargetMode="External"/><Relationship Id="rId4" Type="http://schemas.openxmlformats.org/officeDocument/2006/relationships/hyperlink" Target="mailto:esg@slaterinvestments.com" TargetMode="External"/><Relationship Id="rId9" Type="http://schemas.openxmlformats.org/officeDocument/2006/relationships/hyperlink" Target="mailto:esg@slaterinvestmen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1081-B7FB-42B3-A22A-C83BBCA0D60F}">
  <sheetPr codeName="Sheet1"/>
  <dimension ref="A1:AO71"/>
  <sheetViews>
    <sheetView tabSelected="1" workbookViewId="0">
      <pane xSplit="1" topLeftCell="B1" activePane="topRight" state="frozen"/>
      <selection pane="topRight" activeCell="A37" sqref="A37"/>
    </sheetView>
  </sheetViews>
  <sheetFormatPr defaultRowHeight="15" x14ac:dyDescent="0.25"/>
  <cols>
    <col min="1" max="1" width="156.140625" bestFit="1" customWidth="1"/>
    <col min="2" max="2" width="26" bestFit="1" customWidth="1"/>
    <col min="3" max="5" width="25.85546875" bestFit="1" customWidth="1"/>
    <col min="6" max="10" width="11.85546875" bestFit="1" customWidth="1"/>
    <col min="11" max="11" width="10.140625" bestFit="1" customWidth="1"/>
    <col min="14" max="14" width="26.7109375" bestFit="1" customWidth="1"/>
  </cols>
  <sheetData>
    <row r="1" spans="1:41" x14ac:dyDescent="0.25">
      <c r="A1" t="s">
        <v>13</v>
      </c>
      <c r="B1" t="s">
        <v>82</v>
      </c>
      <c r="C1" t="s">
        <v>82</v>
      </c>
      <c r="D1" t="s">
        <v>82</v>
      </c>
      <c r="E1" t="s">
        <v>82</v>
      </c>
      <c r="F1" t="s">
        <v>82</v>
      </c>
      <c r="G1" t="s">
        <v>82</v>
      </c>
      <c r="H1" t="s">
        <v>82</v>
      </c>
      <c r="I1" t="s">
        <v>82</v>
      </c>
      <c r="J1" t="s">
        <v>82</v>
      </c>
      <c r="K1" t="s">
        <v>82</v>
      </c>
      <c r="L1" t="s">
        <v>82</v>
      </c>
      <c r="M1" t="s">
        <v>82</v>
      </c>
      <c r="N1" t="s">
        <v>82</v>
      </c>
    </row>
    <row r="2" spans="1:41" x14ac:dyDescent="0.25">
      <c r="A2" t="s">
        <v>14</v>
      </c>
      <c r="B2" s="1">
        <f ca="1">TODAY()</f>
        <v>45442</v>
      </c>
      <c r="C2" s="1">
        <f t="shared" ref="C2:N2" ca="1" si="0">TODAY()</f>
        <v>45442</v>
      </c>
      <c r="D2" s="1">
        <f t="shared" ca="1" si="0"/>
        <v>45442</v>
      </c>
      <c r="E2" s="1">
        <f t="shared" ca="1" si="0"/>
        <v>45442</v>
      </c>
      <c r="F2" s="1">
        <f t="shared" ca="1" si="0"/>
        <v>45442</v>
      </c>
      <c r="G2" s="1">
        <f t="shared" ca="1" si="0"/>
        <v>45442</v>
      </c>
      <c r="H2" s="1">
        <f t="shared" ca="1" si="0"/>
        <v>45442</v>
      </c>
      <c r="I2" s="1">
        <f t="shared" ca="1" si="0"/>
        <v>45442</v>
      </c>
      <c r="J2" s="1">
        <f t="shared" ca="1" si="0"/>
        <v>45442</v>
      </c>
      <c r="K2" s="1">
        <f t="shared" ca="1" si="0"/>
        <v>45442</v>
      </c>
      <c r="L2" s="1">
        <f t="shared" ca="1" si="0"/>
        <v>45442</v>
      </c>
      <c r="M2" s="1">
        <f t="shared" ca="1" si="0"/>
        <v>45442</v>
      </c>
      <c r="N2" s="1">
        <f t="shared" ca="1" si="0"/>
        <v>45442</v>
      </c>
    </row>
    <row r="3" spans="1:41" x14ac:dyDescent="0.25">
      <c r="A3" t="s">
        <v>15</v>
      </c>
      <c r="B3" t="s">
        <v>83</v>
      </c>
      <c r="C3" t="s">
        <v>83</v>
      </c>
      <c r="D3" t="s">
        <v>83</v>
      </c>
      <c r="E3" t="s">
        <v>83</v>
      </c>
      <c r="F3" t="s">
        <v>83</v>
      </c>
      <c r="G3" t="s">
        <v>83</v>
      </c>
      <c r="H3" t="s">
        <v>83</v>
      </c>
      <c r="I3" t="s">
        <v>83</v>
      </c>
      <c r="J3" t="s">
        <v>83</v>
      </c>
      <c r="K3" t="s">
        <v>83</v>
      </c>
      <c r="L3" t="s">
        <v>83</v>
      </c>
      <c r="M3" t="s">
        <v>83</v>
      </c>
      <c r="N3" t="s">
        <v>83</v>
      </c>
    </row>
    <row r="4" spans="1:41" x14ac:dyDescent="0.25">
      <c r="A4" t="s">
        <v>16</v>
      </c>
      <c r="B4" t="s">
        <v>83</v>
      </c>
      <c r="C4" t="s">
        <v>83</v>
      </c>
      <c r="D4" t="s">
        <v>83</v>
      </c>
      <c r="E4" t="s">
        <v>83</v>
      </c>
      <c r="F4" t="s">
        <v>83</v>
      </c>
      <c r="G4" t="s">
        <v>83</v>
      </c>
      <c r="H4" t="s">
        <v>83</v>
      </c>
      <c r="I4" t="s">
        <v>83</v>
      </c>
      <c r="J4" t="s">
        <v>83</v>
      </c>
      <c r="K4" t="s">
        <v>83</v>
      </c>
      <c r="L4" t="s">
        <v>83</v>
      </c>
      <c r="M4" t="s">
        <v>83</v>
      </c>
      <c r="N4" t="s">
        <v>83</v>
      </c>
    </row>
    <row r="5" spans="1:41" x14ac:dyDescent="0.25">
      <c r="A5" t="s">
        <v>17</v>
      </c>
      <c r="B5" t="s">
        <v>83</v>
      </c>
      <c r="C5" t="s">
        <v>83</v>
      </c>
      <c r="D5" t="s">
        <v>83</v>
      </c>
      <c r="E5" t="s">
        <v>83</v>
      </c>
      <c r="F5" t="s">
        <v>83</v>
      </c>
      <c r="G5" t="s">
        <v>83</v>
      </c>
      <c r="H5" t="s">
        <v>83</v>
      </c>
      <c r="I5" t="s">
        <v>83</v>
      </c>
      <c r="J5" t="s">
        <v>83</v>
      </c>
      <c r="K5" t="s">
        <v>83</v>
      </c>
      <c r="L5" t="s">
        <v>83</v>
      </c>
      <c r="M5" t="s">
        <v>83</v>
      </c>
      <c r="N5" t="s">
        <v>83</v>
      </c>
    </row>
    <row r="6" spans="1:41" x14ac:dyDescent="0.25">
      <c r="A6" t="s">
        <v>18</v>
      </c>
      <c r="B6" t="s">
        <v>86</v>
      </c>
      <c r="C6" t="s">
        <v>86</v>
      </c>
      <c r="D6" t="s">
        <v>86</v>
      </c>
      <c r="E6" t="s">
        <v>86</v>
      </c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t="s">
        <v>86</v>
      </c>
      <c r="M6" t="s">
        <v>86</v>
      </c>
      <c r="N6" t="s">
        <v>86</v>
      </c>
    </row>
    <row r="7" spans="1:41" x14ac:dyDescent="0.25">
      <c r="A7" t="s">
        <v>19</v>
      </c>
      <c r="B7" t="s">
        <v>87</v>
      </c>
      <c r="C7" t="s">
        <v>87</v>
      </c>
      <c r="D7" t="s">
        <v>87</v>
      </c>
      <c r="E7" t="s">
        <v>87</v>
      </c>
      <c r="F7" t="s">
        <v>87</v>
      </c>
      <c r="G7" t="s">
        <v>87</v>
      </c>
      <c r="H7" t="s">
        <v>87</v>
      </c>
      <c r="I7" t="s">
        <v>87</v>
      </c>
      <c r="J7" t="s">
        <v>87</v>
      </c>
      <c r="K7" t="s">
        <v>87</v>
      </c>
      <c r="L7" t="s">
        <v>87</v>
      </c>
      <c r="M7" t="s">
        <v>87</v>
      </c>
      <c r="N7" t="s">
        <v>87</v>
      </c>
    </row>
    <row r="8" spans="1:41" x14ac:dyDescent="0.25">
      <c r="A8" t="s">
        <v>84</v>
      </c>
      <c r="B8" t="s">
        <v>89</v>
      </c>
      <c r="C8" t="s">
        <v>89</v>
      </c>
      <c r="D8" t="s">
        <v>89</v>
      </c>
      <c r="E8" t="s">
        <v>89</v>
      </c>
      <c r="F8" t="s">
        <v>89</v>
      </c>
      <c r="G8" t="s">
        <v>89</v>
      </c>
      <c r="H8" t="s">
        <v>89</v>
      </c>
      <c r="I8" t="s">
        <v>89</v>
      </c>
      <c r="J8" t="s">
        <v>89</v>
      </c>
      <c r="K8" t="s">
        <v>89</v>
      </c>
      <c r="L8" t="s">
        <v>89</v>
      </c>
      <c r="M8" t="s">
        <v>89</v>
      </c>
      <c r="N8" t="s">
        <v>89</v>
      </c>
    </row>
    <row r="9" spans="1:41" x14ac:dyDescent="0.25">
      <c r="A9" t="s">
        <v>85</v>
      </c>
      <c r="B9" s="2" t="s">
        <v>88</v>
      </c>
      <c r="C9" s="2" t="s">
        <v>88</v>
      </c>
      <c r="D9" s="2" t="s">
        <v>88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88</v>
      </c>
      <c r="J9" s="2" t="s">
        <v>88</v>
      </c>
      <c r="K9" s="2" t="s">
        <v>88</v>
      </c>
      <c r="L9" s="2" t="s">
        <v>88</v>
      </c>
      <c r="M9" s="2" t="s">
        <v>88</v>
      </c>
      <c r="N9" s="2" t="s">
        <v>88</v>
      </c>
    </row>
    <row r="10" spans="1:41" x14ac:dyDescent="0.25">
      <c r="A10" t="s">
        <v>20</v>
      </c>
      <c r="B10" s="1">
        <v>45291</v>
      </c>
      <c r="C10" s="1">
        <v>45291</v>
      </c>
      <c r="D10" s="1">
        <v>45291</v>
      </c>
      <c r="E10" s="1">
        <v>45230</v>
      </c>
      <c r="F10" s="1">
        <v>45230</v>
      </c>
      <c r="G10" s="1">
        <v>45230</v>
      </c>
      <c r="H10" s="1">
        <v>45230</v>
      </c>
      <c r="I10" s="1">
        <v>45230</v>
      </c>
      <c r="J10" s="1">
        <v>45230</v>
      </c>
      <c r="K10" s="1">
        <v>45260</v>
      </c>
      <c r="L10" s="1">
        <v>45260</v>
      </c>
      <c r="M10" s="1">
        <v>45260</v>
      </c>
      <c r="N10" s="1">
        <v>45260</v>
      </c>
    </row>
    <row r="11" spans="1:41" x14ac:dyDescent="0.25">
      <c r="A11" t="s">
        <v>21</v>
      </c>
      <c r="B11" t="s">
        <v>90</v>
      </c>
      <c r="C11" t="s">
        <v>91</v>
      </c>
      <c r="D11" t="s">
        <v>92</v>
      </c>
      <c r="E11" t="s">
        <v>93</v>
      </c>
      <c r="F11" t="s">
        <v>94</v>
      </c>
      <c r="G11" t="s">
        <v>95</v>
      </c>
      <c r="H11" t="s">
        <v>96</v>
      </c>
      <c r="I11" t="s">
        <v>97</v>
      </c>
      <c r="J11" t="s">
        <v>98</v>
      </c>
      <c r="K11" t="s">
        <v>99</v>
      </c>
      <c r="L11" t="s">
        <v>100</v>
      </c>
      <c r="M11" t="s">
        <v>101</v>
      </c>
      <c r="N11" t="s">
        <v>102</v>
      </c>
    </row>
    <row r="12" spans="1:41" x14ac:dyDescent="0.25">
      <c r="A12" t="s">
        <v>22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</row>
    <row r="13" spans="1:41" x14ac:dyDescent="0.25">
      <c r="A13" t="s">
        <v>23</v>
      </c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10</v>
      </c>
      <c r="M13" t="s">
        <v>11</v>
      </c>
      <c r="N13" t="s">
        <v>12</v>
      </c>
    </row>
    <row r="14" spans="1:41" x14ac:dyDescent="0.25">
      <c r="A14" t="s">
        <v>24</v>
      </c>
      <c r="B14" t="s">
        <v>103</v>
      </c>
      <c r="C14" t="str">
        <f>B14</f>
        <v>GBP</v>
      </c>
      <c r="D14" t="str">
        <f>B14</f>
        <v>GBP</v>
      </c>
      <c r="E14" t="s">
        <v>103</v>
      </c>
      <c r="F14" t="str">
        <f>E14</f>
        <v>GBP</v>
      </c>
      <c r="G14" t="str">
        <f>E14</f>
        <v>GBP</v>
      </c>
      <c r="H14" t="str">
        <f>E14</f>
        <v>GBP</v>
      </c>
      <c r="I14" t="str">
        <f>E14</f>
        <v>GBP</v>
      </c>
      <c r="J14" t="str">
        <f>E14</f>
        <v>GBP</v>
      </c>
      <c r="K14" t="s">
        <v>103</v>
      </c>
      <c r="L14" t="str">
        <f>K14</f>
        <v>GBP</v>
      </c>
      <c r="M14" t="str">
        <f>K14</f>
        <v>GBP</v>
      </c>
      <c r="N14" t="s">
        <v>103</v>
      </c>
    </row>
    <row r="15" spans="1:41" x14ac:dyDescent="0.25">
      <c r="A15" t="s">
        <v>25</v>
      </c>
      <c r="B15">
        <v>8</v>
      </c>
      <c r="C15">
        <f t="shared" ref="C15:C70" si="1">B15</f>
        <v>8</v>
      </c>
      <c r="D15">
        <f t="shared" ref="D15:D70" si="2">B15</f>
        <v>8</v>
      </c>
      <c r="E15">
        <v>8</v>
      </c>
      <c r="F15">
        <f t="shared" ref="F15:F70" si="3">E15</f>
        <v>8</v>
      </c>
      <c r="G15">
        <f t="shared" ref="G15:G70" si="4">E15</f>
        <v>8</v>
      </c>
      <c r="H15">
        <f t="shared" ref="H15:H70" si="5">E15</f>
        <v>8</v>
      </c>
      <c r="I15">
        <f t="shared" ref="I15:I70" si="6">E15</f>
        <v>8</v>
      </c>
      <c r="J15">
        <f t="shared" ref="J15:J70" si="7">E15</f>
        <v>8</v>
      </c>
      <c r="K15">
        <v>8</v>
      </c>
      <c r="L15">
        <f t="shared" ref="L15:L70" si="8">K15</f>
        <v>8</v>
      </c>
      <c r="M15">
        <f t="shared" ref="M15:N70" si="9">K15</f>
        <v>8</v>
      </c>
      <c r="N15">
        <v>8</v>
      </c>
    </row>
    <row r="16" spans="1:41" x14ac:dyDescent="0.25">
      <c r="A16" s="4" t="s">
        <v>26</v>
      </c>
      <c r="B16" s="4">
        <v>92137.130805499968</v>
      </c>
      <c r="C16" s="4">
        <f t="shared" si="1"/>
        <v>92137.130805499968</v>
      </c>
      <c r="D16" s="4">
        <f t="shared" si="2"/>
        <v>92137.130805499968</v>
      </c>
      <c r="E16" s="4">
        <v>5488360.6201792387</v>
      </c>
      <c r="F16" s="4">
        <f t="shared" si="3"/>
        <v>5488360.6201792387</v>
      </c>
      <c r="G16" s="4">
        <f t="shared" si="4"/>
        <v>5488360.6201792387</v>
      </c>
      <c r="H16" s="4">
        <f t="shared" si="5"/>
        <v>5488360.6201792387</v>
      </c>
      <c r="I16" s="4">
        <f t="shared" si="6"/>
        <v>5488360.6201792387</v>
      </c>
      <c r="J16" s="4">
        <f t="shared" si="7"/>
        <v>5488360.6201792387</v>
      </c>
      <c r="K16" s="4">
        <v>97445.638625893655</v>
      </c>
      <c r="L16" s="4">
        <f t="shared" si="8"/>
        <v>97445.638625893655</v>
      </c>
      <c r="M16" s="4">
        <f t="shared" si="9"/>
        <v>97445.638625893655</v>
      </c>
      <c r="N16" s="4">
        <v>36780.362362840009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x14ac:dyDescent="0.25">
      <c r="A17" s="4" t="s">
        <v>27</v>
      </c>
      <c r="B17" s="4" t="s">
        <v>83</v>
      </c>
      <c r="C17" s="4" t="str">
        <f t="shared" si="1"/>
        <v>Y</v>
      </c>
      <c r="D17" s="4" t="str">
        <f t="shared" si="2"/>
        <v>Y</v>
      </c>
      <c r="E17" s="4" t="s">
        <v>83</v>
      </c>
      <c r="F17" s="4" t="str">
        <f t="shared" si="3"/>
        <v>Y</v>
      </c>
      <c r="G17" s="4" t="str">
        <f t="shared" si="4"/>
        <v>Y</v>
      </c>
      <c r="H17" s="4" t="str">
        <f t="shared" si="5"/>
        <v>Y</v>
      </c>
      <c r="I17" s="4" t="str">
        <f t="shared" si="6"/>
        <v>Y</v>
      </c>
      <c r="J17" s="4" t="str">
        <f t="shared" si="7"/>
        <v>Y</v>
      </c>
      <c r="K17" s="4" t="s">
        <v>83</v>
      </c>
      <c r="L17" s="4" t="str">
        <f t="shared" si="8"/>
        <v>Y</v>
      </c>
      <c r="M17" s="4" t="str">
        <f t="shared" si="9"/>
        <v>Y</v>
      </c>
      <c r="N17" s="4" t="s">
        <v>83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x14ac:dyDescent="0.25">
      <c r="A18" s="4" t="s">
        <v>28</v>
      </c>
      <c r="B18" s="4">
        <v>0.78790000000000004</v>
      </c>
      <c r="C18" s="4">
        <f t="shared" si="1"/>
        <v>0.78790000000000004</v>
      </c>
      <c r="D18" s="4">
        <f t="shared" si="2"/>
        <v>0.78790000000000004</v>
      </c>
      <c r="E18" s="4">
        <v>0.79679790922502003</v>
      </c>
      <c r="F18" s="4">
        <f t="shared" si="3"/>
        <v>0.79679790922502003</v>
      </c>
      <c r="G18" s="4">
        <f t="shared" si="4"/>
        <v>0.79679790922502003</v>
      </c>
      <c r="H18" s="4">
        <f t="shared" si="5"/>
        <v>0.79679790922502003</v>
      </c>
      <c r="I18" s="4">
        <f t="shared" si="6"/>
        <v>0.79679790922502003</v>
      </c>
      <c r="J18" s="4">
        <f t="shared" si="7"/>
        <v>0.79679790922502003</v>
      </c>
      <c r="K18" s="4">
        <v>0.7772</v>
      </c>
      <c r="L18" s="4">
        <f t="shared" si="8"/>
        <v>0.7772</v>
      </c>
      <c r="M18" s="4">
        <f t="shared" si="9"/>
        <v>0.7772</v>
      </c>
      <c r="N18" s="4">
        <v>0.60407999999999984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x14ac:dyDescent="0.25">
      <c r="A19" s="4" t="s">
        <v>29</v>
      </c>
      <c r="B19" s="4"/>
      <c r="C19" s="4">
        <f t="shared" si="1"/>
        <v>0</v>
      </c>
      <c r="D19" s="4">
        <f t="shared" si="2"/>
        <v>0</v>
      </c>
      <c r="E19" s="4"/>
      <c r="F19" s="4">
        <f t="shared" si="3"/>
        <v>0</v>
      </c>
      <c r="G19" s="4">
        <f t="shared" si="4"/>
        <v>0</v>
      </c>
      <c r="H19" s="4">
        <f t="shared" si="5"/>
        <v>0</v>
      </c>
      <c r="I19" s="4">
        <f t="shared" si="6"/>
        <v>0</v>
      </c>
      <c r="J19" s="4">
        <f t="shared" si="7"/>
        <v>0</v>
      </c>
      <c r="K19" s="4"/>
      <c r="L19" s="4">
        <f t="shared" si="8"/>
        <v>0</v>
      </c>
      <c r="M19" s="4">
        <f t="shared" si="9"/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x14ac:dyDescent="0.25">
      <c r="A20" s="4" t="s">
        <v>30</v>
      </c>
      <c r="B20" s="4">
        <v>31703.642616099998</v>
      </c>
      <c r="C20" s="4">
        <f t="shared" si="1"/>
        <v>31703.642616099998</v>
      </c>
      <c r="D20" s="4">
        <f t="shared" si="2"/>
        <v>31703.642616099998</v>
      </c>
      <c r="E20" s="4">
        <v>899250.60043645569</v>
      </c>
      <c r="F20" s="4">
        <f t="shared" si="3"/>
        <v>899250.60043645569</v>
      </c>
      <c r="G20" s="4">
        <f t="shared" si="4"/>
        <v>899250.60043645569</v>
      </c>
      <c r="H20" s="4">
        <f t="shared" si="5"/>
        <v>899250.60043645569</v>
      </c>
      <c r="I20" s="4">
        <f t="shared" si="6"/>
        <v>899250.60043645569</v>
      </c>
      <c r="J20" s="4">
        <f t="shared" si="7"/>
        <v>899250.60043645569</v>
      </c>
      <c r="K20" s="4">
        <v>30745.960743153675</v>
      </c>
      <c r="L20" s="4">
        <f t="shared" si="8"/>
        <v>30745.960743153675</v>
      </c>
      <c r="M20" s="4">
        <f t="shared" si="9"/>
        <v>30745.960743153675</v>
      </c>
      <c r="N20" s="4">
        <v>12265.608402199996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x14ac:dyDescent="0.25">
      <c r="A21" s="4" t="s">
        <v>31</v>
      </c>
      <c r="B21" s="4" t="str">
        <f>B17</f>
        <v>Y</v>
      </c>
      <c r="C21" s="4" t="str">
        <f t="shared" si="1"/>
        <v>Y</v>
      </c>
      <c r="D21" s="4" t="str">
        <f t="shared" si="2"/>
        <v>Y</v>
      </c>
      <c r="E21" s="4" t="str">
        <f>E17</f>
        <v>Y</v>
      </c>
      <c r="F21" s="4" t="str">
        <f t="shared" si="3"/>
        <v>Y</v>
      </c>
      <c r="G21" s="4" t="str">
        <f t="shared" si="4"/>
        <v>Y</v>
      </c>
      <c r="H21" s="4" t="str">
        <f t="shared" si="5"/>
        <v>Y</v>
      </c>
      <c r="I21" s="4" t="str">
        <f t="shared" si="6"/>
        <v>Y</v>
      </c>
      <c r="J21" s="4" t="str">
        <f t="shared" si="7"/>
        <v>Y</v>
      </c>
      <c r="K21" s="4" t="str">
        <f>K17</f>
        <v>Y</v>
      </c>
      <c r="L21" s="4" t="str">
        <f t="shared" si="8"/>
        <v>Y</v>
      </c>
      <c r="M21" s="4" t="str">
        <f t="shared" si="9"/>
        <v>Y</v>
      </c>
      <c r="N21" s="4" t="str">
        <f>N17</f>
        <v>Y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x14ac:dyDescent="0.25">
      <c r="A22" s="4" t="s">
        <v>32</v>
      </c>
      <c r="B22" s="4">
        <f>B18</f>
        <v>0.78790000000000004</v>
      </c>
      <c r="C22" s="4">
        <f t="shared" si="1"/>
        <v>0.78790000000000004</v>
      </c>
      <c r="D22" s="4">
        <f t="shared" si="2"/>
        <v>0.78790000000000004</v>
      </c>
      <c r="E22" s="4">
        <f>E18</f>
        <v>0.79679790922502003</v>
      </c>
      <c r="F22" s="4">
        <f t="shared" si="3"/>
        <v>0.79679790922502003</v>
      </c>
      <c r="G22" s="4">
        <f t="shared" si="4"/>
        <v>0.79679790922502003</v>
      </c>
      <c r="H22" s="4">
        <f t="shared" si="5"/>
        <v>0.79679790922502003</v>
      </c>
      <c r="I22" s="4">
        <f t="shared" si="6"/>
        <v>0.79679790922502003</v>
      </c>
      <c r="J22" s="4">
        <f>E22</f>
        <v>0.79679790922502003</v>
      </c>
      <c r="K22" s="4">
        <f>K18</f>
        <v>0.7772</v>
      </c>
      <c r="L22" s="4">
        <f t="shared" si="8"/>
        <v>0.7772</v>
      </c>
      <c r="M22" s="4">
        <f t="shared" si="9"/>
        <v>0.7772</v>
      </c>
      <c r="N22" s="4">
        <f>N18</f>
        <v>0.60407999999999984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x14ac:dyDescent="0.25">
      <c r="A23" s="4" t="s">
        <v>33</v>
      </c>
      <c r="B23" s="4">
        <f>B19</f>
        <v>0</v>
      </c>
      <c r="C23" s="4">
        <f t="shared" si="1"/>
        <v>0</v>
      </c>
      <c r="D23" s="4">
        <f t="shared" si="2"/>
        <v>0</v>
      </c>
      <c r="E23" s="4">
        <f>E19</f>
        <v>0</v>
      </c>
      <c r="F23" s="4">
        <f t="shared" si="3"/>
        <v>0</v>
      </c>
      <c r="G23" s="4">
        <f t="shared" si="4"/>
        <v>0</v>
      </c>
      <c r="H23" s="4">
        <f t="shared" si="5"/>
        <v>0</v>
      </c>
      <c r="I23" s="4">
        <f t="shared" si="6"/>
        <v>0</v>
      </c>
      <c r="J23" s="4">
        <f t="shared" si="7"/>
        <v>0</v>
      </c>
      <c r="K23" s="4">
        <f>K19</f>
        <v>0</v>
      </c>
      <c r="L23" s="4">
        <f t="shared" si="8"/>
        <v>0</v>
      </c>
      <c r="M23" s="4">
        <f t="shared" si="9"/>
        <v>0</v>
      </c>
      <c r="N23" s="4">
        <f>N19</f>
        <v>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x14ac:dyDescent="0.25">
      <c r="A24" s="4" t="s">
        <v>34</v>
      </c>
      <c r="B24" s="4">
        <v>127926.96727870002</v>
      </c>
      <c r="C24" s="4">
        <f t="shared" si="1"/>
        <v>127926.96727870002</v>
      </c>
      <c r="D24" s="4">
        <f t="shared" si="2"/>
        <v>127926.96727870002</v>
      </c>
      <c r="E24" s="4">
        <v>96400999.529228032</v>
      </c>
      <c r="F24" s="4">
        <f t="shared" si="3"/>
        <v>96400999.529228032</v>
      </c>
      <c r="G24" s="4">
        <f t="shared" si="4"/>
        <v>96400999.529228032</v>
      </c>
      <c r="H24" s="4">
        <f t="shared" si="5"/>
        <v>96400999.529228032</v>
      </c>
      <c r="I24" s="4">
        <f t="shared" si="6"/>
        <v>96400999.529228032</v>
      </c>
      <c r="J24" s="4">
        <f t="shared" si="7"/>
        <v>96400999.529228032</v>
      </c>
      <c r="K24" s="4">
        <v>132070.33040652948</v>
      </c>
      <c r="L24" s="4">
        <f t="shared" si="8"/>
        <v>132070.33040652948</v>
      </c>
      <c r="M24" s="4">
        <f t="shared" si="9"/>
        <v>132070.33040652948</v>
      </c>
      <c r="N24" s="4">
        <v>65195.078377960017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x14ac:dyDescent="0.25">
      <c r="A25" s="4" t="s">
        <v>35</v>
      </c>
      <c r="B25" s="4" t="str">
        <f>B17</f>
        <v>Y</v>
      </c>
      <c r="C25" s="4" t="str">
        <f t="shared" si="1"/>
        <v>Y</v>
      </c>
      <c r="D25" s="4" t="str">
        <f t="shared" si="2"/>
        <v>Y</v>
      </c>
      <c r="E25" s="4" t="str">
        <f>E17</f>
        <v>Y</v>
      </c>
      <c r="F25" s="4" t="str">
        <f t="shared" si="3"/>
        <v>Y</v>
      </c>
      <c r="G25" s="4" t="str">
        <f t="shared" si="4"/>
        <v>Y</v>
      </c>
      <c r="H25" s="4" t="str">
        <f t="shared" si="5"/>
        <v>Y</v>
      </c>
      <c r="I25" s="4" t="str">
        <f t="shared" si="6"/>
        <v>Y</v>
      </c>
      <c r="J25" s="4" t="str">
        <f t="shared" si="7"/>
        <v>Y</v>
      </c>
      <c r="K25" s="4" t="str">
        <f>K17</f>
        <v>Y</v>
      </c>
      <c r="L25" s="4" t="str">
        <f t="shared" si="8"/>
        <v>Y</v>
      </c>
      <c r="M25" s="4" t="str">
        <f t="shared" si="9"/>
        <v>Y</v>
      </c>
      <c r="N25" s="4" t="str">
        <f>N17</f>
        <v>Y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s="3" customFormat="1" x14ac:dyDescent="0.25">
      <c r="A26" s="4" t="s">
        <v>36</v>
      </c>
      <c r="B26" s="4">
        <v>0.67432000000000003</v>
      </c>
      <c r="C26" s="4">
        <f t="shared" si="1"/>
        <v>0.67432000000000003</v>
      </c>
      <c r="D26" s="4">
        <f t="shared" si="2"/>
        <v>0.67432000000000003</v>
      </c>
      <c r="E26" s="4">
        <v>0.64094267563768237</v>
      </c>
      <c r="F26" s="4">
        <f t="shared" si="3"/>
        <v>0.64094267563768237</v>
      </c>
      <c r="G26" s="4">
        <f t="shared" si="4"/>
        <v>0.64094267563768237</v>
      </c>
      <c r="H26" s="4">
        <f t="shared" si="5"/>
        <v>0.64094267563768237</v>
      </c>
      <c r="I26" s="4">
        <f t="shared" si="6"/>
        <v>0.64094267563768237</v>
      </c>
      <c r="J26" s="4">
        <f t="shared" si="7"/>
        <v>0.64094267563768237</v>
      </c>
      <c r="K26" s="4">
        <v>0.65996830936583273</v>
      </c>
      <c r="L26" s="4">
        <f t="shared" si="8"/>
        <v>0.65996830936583273</v>
      </c>
      <c r="M26" s="4">
        <f t="shared" si="9"/>
        <v>0.65996830936583273</v>
      </c>
      <c r="N26" s="4">
        <v>0.49085000000000012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x14ac:dyDescent="0.25">
      <c r="A27" s="4" t="s">
        <v>37</v>
      </c>
      <c r="B27" s="4">
        <f>B19</f>
        <v>0</v>
      </c>
      <c r="C27" s="4">
        <f t="shared" si="1"/>
        <v>0</v>
      </c>
      <c r="D27" s="4">
        <f t="shared" si="2"/>
        <v>0</v>
      </c>
      <c r="E27" s="4">
        <f>E19</f>
        <v>0</v>
      </c>
      <c r="F27" s="4">
        <f t="shared" si="3"/>
        <v>0</v>
      </c>
      <c r="G27" s="4">
        <f t="shared" si="4"/>
        <v>0</v>
      </c>
      <c r="H27" s="4">
        <f t="shared" si="5"/>
        <v>0</v>
      </c>
      <c r="I27" s="4">
        <f t="shared" si="6"/>
        <v>0</v>
      </c>
      <c r="J27" s="4">
        <f t="shared" si="7"/>
        <v>0</v>
      </c>
      <c r="K27" s="4">
        <f>K19</f>
        <v>0</v>
      </c>
      <c r="L27" s="4">
        <f t="shared" si="8"/>
        <v>0</v>
      </c>
      <c r="M27" s="4">
        <f t="shared" si="9"/>
        <v>0</v>
      </c>
      <c r="N27" s="4">
        <f>N19</f>
        <v>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x14ac:dyDescent="0.25">
      <c r="A28" s="4" t="s">
        <v>38</v>
      </c>
      <c r="B28" s="4">
        <f>B20+B16</f>
        <v>123840.77342159997</v>
      </c>
      <c r="C28" s="4">
        <f t="shared" si="1"/>
        <v>123840.77342159997</v>
      </c>
      <c r="D28" s="4">
        <f t="shared" si="2"/>
        <v>123840.77342159997</v>
      </c>
      <c r="E28" s="4">
        <f>E20+E16</f>
        <v>6387611.2206156943</v>
      </c>
      <c r="F28" s="4">
        <f t="shared" si="3"/>
        <v>6387611.2206156943</v>
      </c>
      <c r="G28" s="4">
        <f t="shared" si="4"/>
        <v>6387611.2206156943</v>
      </c>
      <c r="H28" s="4">
        <f t="shared" si="5"/>
        <v>6387611.2206156943</v>
      </c>
      <c r="I28" s="4">
        <f t="shared" si="6"/>
        <v>6387611.2206156943</v>
      </c>
      <c r="J28" s="4">
        <f t="shared" si="7"/>
        <v>6387611.2206156943</v>
      </c>
      <c r="K28" s="4">
        <f>K20+K16</f>
        <v>128191.59936904733</v>
      </c>
      <c r="L28" s="4">
        <f t="shared" si="8"/>
        <v>128191.59936904733</v>
      </c>
      <c r="M28" s="4">
        <f t="shared" si="9"/>
        <v>128191.59936904733</v>
      </c>
      <c r="N28" s="4">
        <f>N20+N16</f>
        <v>49045.970765040009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x14ac:dyDescent="0.25">
      <c r="A29" s="4" t="s">
        <v>39</v>
      </c>
      <c r="B29" s="4" t="str">
        <f>B17</f>
        <v>Y</v>
      </c>
      <c r="C29" s="4" t="str">
        <f t="shared" si="1"/>
        <v>Y</v>
      </c>
      <c r="D29" s="4" t="str">
        <f t="shared" si="2"/>
        <v>Y</v>
      </c>
      <c r="E29" s="4" t="str">
        <f>E17</f>
        <v>Y</v>
      </c>
      <c r="F29" s="4" t="str">
        <f t="shared" si="3"/>
        <v>Y</v>
      </c>
      <c r="G29" s="4" t="str">
        <f t="shared" si="4"/>
        <v>Y</v>
      </c>
      <c r="H29" s="4" t="str">
        <f t="shared" si="5"/>
        <v>Y</v>
      </c>
      <c r="I29" s="4" t="str">
        <f t="shared" si="6"/>
        <v>Y</v>
      </c>
      <c r="J29" s="4" t="str">
        <f t="shared" si="7"/>
        <v>Y</v>
      </c>
      <c r="K29" s="4" t="str">
        <f>K17</f>
        <v>Y</v>
      </c>
      <c r="L29" s="4" t="str">
        <f t="shared" si="8"/>
        <v>Y</v>
      </c>
      <c r="M29" s="4" t="str">
        <f t="shared" si="9"/>
        <v>Y</v>
      </c>
      <c r="N29" s="4" t="str">
        <f t="shared" si="9"/>
        <v>Y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x14ac:dyDescent="0.25">
      <c r="A30" s="4" t="s">
        <v>40</v>
      </c>
      <c r="B30" s="4">
        <f>B18</f>
        <v>0.78790000000000004</v>
      </c>
      <c r="C30" s="4">
        <f t="shared" si="1"/>
        <v>0.78790000000000004</v>
      </c>
      <c r="D30" s="4">
        <f t="shared" si="2"/>
        <v>0.78790000000000004</v>
      </c>
      <c r="E30" s="4">
        <f>E18</f>
        <v>0.79679790922502003</v>
      </c>
      <c r="F30" s="4">
        <f t="shared" si="3"/>
        <v>0.79679790922502003</v>
      </c>
      <c r="G30" s="4">
        <f t="shared" si="4"/>
        <v>0.79679790922502003</v>
      </c>
      <c r="H30" s="4">
        <f t="shared" si="5"/>
        <v>0.79679790922502003</v>
      </c>
      <c r="I30" s="4">
        <f t="shared" si="6"/>
        <v>0.79679790922502003</v>
      </c>
      <c r="J30" s="4">
        <f t="shared" si="7"/>
        <v>0.79679790922502003</v>
      </c>
      <c r="K30" s="4">
        <f>K18</f>
        <v>0.7772</v>
      </c>
      <c r="L30" s="4">
        <f t="shared" si="8"/>
        <v>0.7772</v>
      </c>
      <c r="M30" s="4">
        <f t="shared" si="9"/>
        <v>0.7772</v>
      </c>
      <c r="N30" s="4">
        <f>N18</f>
        <v>0.60407999999999984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x14ac:dyDescent="0.25">
      <c r="A31" s="4" t="s">
        <v>41</v>
      </c>
      <c r="B31" s="4">
        <f>B19</f>
        <v>0</v>
      </c>
      <c r="C31" s="4">
        <f t="shared" si="1"/>
        <v>0</v>
      </c>
      <c r="D31" s="4">
        <f t="shared" si="2"/>
        <v>0</v>
      </c>
      <c r="E31" s="4">
        <f>E19</f>
        <v>0</v>
      </c>
      <c r="F31" s="4">
        <f t="shared" si="3"/>
        <v>0</v>
      </c>
      <c r="G31" s="4">
        <f t="shared" si="4"/>
        <v>0</v>
      </c>
      <c r="H31" s="4">
        <f t="shared" si="5"/>
        <v>0</v>
      </c>
      <c r="I31" s="4">
        <f t="shared" si="6"/>
        <v>0</v>
      </c>
      <c r="J31" s="4">
        <f t="shared" si="7"/>
        <v>0</v>
      </c>
      <c r="K31" s="4">
        <f>K19</f>
        <v>0</v>
      </c>
      <c r="L31" s="4">
        <f t="shared" si="8"/>
        <v>0</v>
      </c>
      <c r="M31" s="4">
        <f t="shared" si="9"/>
        <v>0</v>
      </c>
      <c r="N31" s="4">
        <f>N19</f>
        <v>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x14ac:dyDescent="0.25">
      <c r="A32" s="4" t="s">
        <v>42</v>
      </c>
      <c r="B32" s="4">
        <f>B24+B20+B16</f>
        <v>251767.74070029997</v>
      </c>
      <c r="C32" s="4">
        <f t="shared" si="1"/>
        <v>251767.74070029997</v>
      </c>
      <c r="D32" s="4">
        <f t="shared" si="2"/>
        <v>251767.74070029997</v>
      </c>
      <c r="E32" s="4">
        <f>E24+E20+E16</f>
        <v>102788610.74984372</v>
      </c>
      <c r="F32" s="4">
        <f t="shared" si="3"/>
        <v>102788610.74984372</v>
      </c>
      <c r="G32" s="4">
        <f t="shared" si="4"/>
        <v>102788610.74984372</v>
      </c>
      <c r="H32" s="4">
        <f t="shared" si="5"/>
        <v>102788610.74984372</v>
      </c>
      <c r="I32" s="4">
        <f t="shared" si="6"/>
        <v>102788610.74984372</v>
      </c>
      <c r="J32" s="4">
        <f>E32</f>
        <v>102788610.74984372</v>
      </c>
      <c r="K32" s="4">
        <f>K24+K20+K16</f>
        <v>260261.92977557681</v>
      </c>
      <c r="L32" s="4">
        <f t="shared" si="8"/>
        <v>260261.92977557681</v>
      </c>
      <c r="M32" s="4">
        <f t="shared" si="9"/>
        <v>260261.92977557681</v>
      </c>
      <c r="N32" s="4">
        <f>N24+N20+N16</f>
        <v>114241.04914300003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x14ac:dyDescent="0.25">
      <c r="A33" s="4" t="s">
        <v>43</v>
      </c>
      <c r="B33" s="4" t="str">
        <f>B17</f>
        <v>Y</v>
      </c>
      <c r="C33" s="4" t="str">
        <f t="shared" si="1"/>
        <v>Y</v>
      </c>
      <c r="D33" s="4" t="str">
        <f t="shared" si="2"/>
        <v>Y</v>
      </c>
      <c r="E33" s="4" t="str">
        <f>E17</f>
        <v>Y</v>
      </c>
      <c r="F33" s="4" t="str">
        <f t="shared" si="3"/>
        <v>Y</v>
      </c>
      <c r="G33" s="4" t="str">
        <f t="shared" si="4"/>
        <v>Y</v>
      </c>
      <c r="H33" s="4" t="str">
        <f t="shared" si="5"/>
        <v>Y</v>
      </c>
      <c r="I33" s="4" t="str">
        <f t="shared" si="6"/>
        <v>Y</v>
      </c>
      <c r="J33" s="4" t="str">
        <f t="shared" si="7"/>
        <v>Y</v>
      </c>
      <c r="K33" s="4" t="str">
        <f>K17</f>
        <v>Y</v>
      </c>
      <c r="L33" s="4" t="str">
        <f t="shared" si="8"/>
        <v>Y</v>
      </c>
      <c r="M33" s="4" t="str">
        <f t="shared" si="9"/>
        <v>Y</v>
      </c>
      <c r="N33" s="4" t="str">
        <f t="shared" si="9"/>
        <v>Y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x14ac:dyDescent="0.25">
      <c r="A34" s="4" t="s">
        <v>44</v>
      </c>
      <c r="B34" s="4">
        <f>B18</f>
        <v>0.78790000000000004</v>
      </c>
      <c r="C34" s="4">
        <f t="shared" si="1"/>
        <v>0.78790000000000004</v>
      </c>
      <c r="D34" s="4">
        <f t="shared" si="2"/>
        <v>0.78790000000000004</v>
      </c>
      <c r="E34" s="4">
        <f>E18</f>
        <v>0.79679790922502003</v>
      </c>
      <c r="F34" s="4">
        <f t="shared" si="3"/>
        <v>0.79679790922502003</v>
      </c>
      <c r="G34" s="4">
        <f t="shared" si="4"/>
        <v>0.79679790922502003</v>
      </c>
      <c r="H34" s="4">
        <f t="shared" si="5"/>
        <v>0.79679790922502003</v>
      </c>
      <c r="I34" s="4">
        <f t="shared" si="6"/>
        <v>0.79679790922502003</v>
      </c>
      <c r="J34" s="4">
        <f t="shared" si="7"/>
        <v>0.79679790922502003</v>
      </c>
      <c r="K34" s="4">
        <f>K18</f>
        <v>0.7772</v>
      </c>
      <c r="L34" s="4">
        <f t="shared" si="8"/>
        <v>0.7772</v>
      </c>
      <c r="M34" s="4">
        <f t="shared" si="9"/>
        <v>0.7772</v>
      </c>
      <c r="N34" s="4">
        <f>N18</f>
        <v>0.60407999999999984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x14ac:dyDescent="0.25">
      <c r="A35" s="4" t="s">
        <v>45</v>
      </c>
      <c r="B35" s="4">
        <f>B19</f>
        <v>0</v>
      </c>
      <c r="C35" s="4">
        <f t="shared" si="1"/>
        <v>0</v>
      </c>
      <c r="D35" s="4">
        <f t="shared" si="2"/>
        <v>0</v>
      </c>
      <c r="E35" s="4">
        <f>E19</f>
        <v>0</v>
      </c>
      <c r="F35" s="4">
        <f t="shared" si="3"/>
        <v>0</v>
      </c>
      <c r="G35" s="4">
        <f t="shared" si="4"/>
        <v>0</v>
      </c>
      <c r="H35" s="4">
        <f t="shared" si="5"/>
        <v>0</v>
      </c>
      <c r="I35" s="4">
        <f t="shared" si="6"/>
        <v>0</v>
      </c>
      <c r="J35" s="4">
        <f t="shared" si="7"/>
        <v>0</v>
      </c>
      <c r="K35" s="4">
        <f>K19</f>
        <v>0</v>
      </c>
      <c r="L35" s="4">
        <f t="shared" si="8"/>
        <v>0</v>
      </c>
      <c r="M35" s="4">
        <f t="shared" si="9"/>
        <v>0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x14ac:dyDescent="0.25">
      <c r="A36" s="4" t="s">
        <v>46</v>
      </c>
      <c r="B36" s="5">
        <v>0</v>
      </c>
      <c r="C36" s="4">
        <f t="shared" si="1"/>
        <v>0</v>
      </c>
      <c r="D36" s="4">
        <f t="shared" si="2"/>
        <v>0</v>
      </c>
      <c r="E36" s="4">
        <v>0.15187189377238122</v>
      </c>
      <c r="F36" s="4">
        <f t="shared" si="3"/>
        <v>0.15187189377238122</v>
      </c>
      <c r="G36" s="4">
        <f t="shared" si="4"/>
        <v>0.15187189377238122</v>
      </c>
      <c r="H36" s="4">
        <f t="shared" si="5"/>
        <v>0.15187189377238122</v>
      </c>
      <c r="I36" s="4">
        <f t="shared" si="6"/>
        <v>0.15187189377238122</v>
      </c>
      <c r="J36" s="4">
        <f t="shared" si="7"/>
        <v>0.15187189377238122</v>
      </c>
      <c r="K36" s="4">
        <v>1.7551969147375911E-2</v>
      </c>
      <c r="L36" s="4">
        <f t="shared" si="8"/>
        <v>1.7551969147375911E-2</v>
      </c>
      <c r="M36" s="4">
        <f t="shared" si="9"/>
        <v>1.7551969147375911E-2</v>
      </c>
      <c r="N36" s="4">
        <v>2.7719999999999998E-2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x14ac:dyDescent="0.25">
      <c r="A37" s="4" t="s">
        <v>47</v>
      </c>
      <c r="B37" s="4" t="s">
        <v>83</v>
      </c>
      <c r="C37" s="4" t="str">
        <f t="shared" si="1"/>
        <v>Y</v>
      </c>
      <c r="D37" s="4" t="str">
        <f t="shared" si="2"/>
        <v>Y</v>
      </c>
      <c r="E37" s="4" t="s">
        <v>83</v>
      </c>
      <c r="F37" s="4" t="str">
        <f t="shared" si="3"/>
        <v>Y</v>
      </c>
      <c r="G37" s="4" t="str">
        <f t="shared" si="4"/>
        <v>Y</v>
      </c>
      <c r="H37" s="4" t="str">
        <f t="shared" si="5"/>
        <v>Y</v>
      </c>
      <c r="I37" s="4" t="str">
        <f t="shared" si="6"/>
        <v>Y</v>
      </c>
      <c r="J37" s="4" t="str">
        <f t="shared" si="7"/>
        <v>Y</v>
      </c>
      <c r="K37" s="4" t="s">
        <v>83</v>
      </c>
      <c r="L37" s="4" t="str">
        <f t="shared" si="8"/>
        <v>Y</v>
      </c>
      <c r="M37" s="4" t="str">
        <f t="shared" si="9"/>
        <v>Y</v>
      </c>
      <c r="N37" s="4" t="s">
        <v>83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x14ac:dyDescent="0.25">
      <c r="A38" s="4" t="s">
        <v>48</v>
      </c>
      <c r="B38" s="4">
        <v>1</v>
      </c>
      <c r="C38" s="4">
        <f t="shared" si="1"/>
        <v>1</v>
      </c>
      <c r="D38" s="4">
        <f t="shared" si="2"/>
        <v>1</v>
      </c>
      <c r="E38" s="4">
        <v>1</v>
      </c>
      <c r="F38" s="4">
        <f t="shared" si="3"/>
        <v>1</v>
      </c>
      <c r="G38" s="4">
        <f t="shared" si="4"/>
        <v>1</v>
      </c>
      <c r="H38" s="4">
        <f t="shared" si="5"/>
        <v>1</v>
      </c>
      <c r="I38" s="4">
        <f t="shared" si="6"/>
        <v>1</v>
      </c>
      <c r="J38" s="4">
        <f t="shared" si="7"/>
        <v>1</v>
      </c>
      <c r="K38" s="4">
        <v>1</v>
      </c>
      <c r="L38" s="4">
        <f t="shared" si="8"/>
        <v>1</v>
      </c>
      <c r="M38" s="4">
        <f t="shared" si="9"/>
        <v>1</v>
      </c>
      <c r="N38" s="4">
        <v>1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x14ac:dyDescent="0.25">
      <c r="A39" s="4" t="s">
        <v>49</v>
      </c>
      <c r="B39" s="4">
        <f>B19</f>
        <v>0</v>
      </c>
      <c r="C39" s="4">
        <f t="shared" ref="C39:M39" si="10">C19</f>
        <v>0</v>
      </c>
      <c r="D39" s="4">
        <f t="shared" si="10"/>
        <v>0</v>
      </c>
      <c r="E39" s="4">
        <f t="shared" si="10"/>
        <v>0</v>
      </c>
      <c r="F39" s="4">
        <f t="shared" si="10"/>
        <v>0</v>
      </c>
      <c r="G39" s="4">
        <f t="shared" si="10"/>
        <v>0</v>
      </c>
      <c r="H39" s="4">
        <f t="shared" si="10"/>
        <v>0</v>
      </c>
      <c r="I39" s="4">
        <f t="shared" si="10"/>
        <v>0</v>
      </c>
      <c r="J39" s="4">
        <f t="shared" si="10"/>
        <v>0</v>
      </c>
      <c r="K39" s="4">
        <f t="shared" si="10"/>
        <v>0</v>
      </c>
      <c r="L39" s="4">
        <f t="shared" si="10"/>
        <v>0</v>
      </c>
      <c r="M39" s="4">
        <f t="shared" si="10"/>
        <v>0</v>
      </c>
      <c r="N39" s="4">
        <v>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x14ac:dyDescent="0.25">
      <c r="A40" s="4" t="s">
        <v>50</v>
      </c>
      <c r="B40" s="4">
        <v>0.21510000000000007</v>
      </c>
      <c r="C40" s="4">
        <f t="shared" si="1"/>
        <v>0.21510000000000007</v>
      </c>
      <c r="D40" s="4">
        <f t="shared" si="2"/>
        <v>0.21510000000000007</v>
      </c>
      <c r="E40" s="4">
        <v>0.35730801540528606</v>
      </c>
      <c r="F40" s="4">
        <f t="shared" si="3"/>
        <v>0.35730801540528606</v>
      </c>
      <c r="G40" s="4">
        <f t="shared" si="4"/>
        <v>0.35730801540528606</v>
      </c>
      <c r="H40" s="4">
        <f t="shared" si="5"/>
        <v>0.35730801540528606</v>
      </c>
      <c r="I40" s="4">
        <f t="shared" si="6"/>
        <v>0.35730801540528606</v>
      </c>
      <c r="J40" s="4">
        <f t="shared" si="7"/>
        <v>0.35730801540528606</v>
      </c>
      <c r="K40" s="4">
        <v>0.24955953867638836</v>
      </c>
      <c r="L40" s="4">
        <f t="shared" si="8"/>
        <v>0.24955953867638836</v>
      </c>
      <c r="M40" s="4">
        <f t="shared" si="9"/>
        <v>0.24955953867638836</v>
      </c>
      <c r="N40" s="4">
        <v>0.13106999999999999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x14ac:dyDescent="0.25">
      <c r="A41" s="4" t="s">
        <v>51</v>
      </c>
      <c r="B41" s="4" t="s">
        <v>83</v>
      </c>
      <c r="C41" s="4" t="str">
        <f t="shared" si="1"/>
        <v>Y</v>
      </c>
      <c r="D41" s="4" t="str">
        <f t="shared" si="2"/>
        <v>Y</v>
      </c>
      <c r="E41" s="4" t="s">
        <v>83</v>
      </c>
      <c r="F41" s="4" t="str">
        <f t="shared" si="3"/>
        <v>Y</v>
      </c>
      <c r="G41" s="4" t="str">
        <f t="shared" si="4"/>
        <v>Y</v>
      </c>
      <c r="H41" s="4" t="str">
        <f t="shared" si="5"/>
        <v>Y</v>
      </c>
      <c r="I41" s="4" t="str">
        <f t="shared" si="6"/>
        <v>Y</v>
      </c>
      <c r="J41" s="4" t="str">
        <f t="shared" si="7"/>
        <v>Y</v>
      </c>
      <c r="K41" s="4" t="s">
        <v>83</v>
      </c>
      <c r="L41" s="4" t="str">
        <f t="shared" si="8"/>
        <v>Y</v>
      </c>
      <c r="M41" s="4" t="str">
        <f t="shared" si="9"/>
        <v>Y</v>
      </c>
      <c r="N41" s="4" t="s">
        <v>83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x14ac:dyDescent="0.25">
      <c r="A42" s="4" t="s">
        <v>52</v>
      </c>
      <c r="B42" s="4">
        <v>0.87135000000000007</v>
      </c>
      <c r="C42" s="4">
        <f t="shared" si="1"/>
        <v>0.87135000000000007</v>
      </c>
      <c r="D42" s="4">
        <f t="shared" si="2"/>
        <v>0.87135000000000007</v>
      </c>
      <c r="E42" s="4">
        <v>0.85622762312052636</v>
      </c>
      <c r="F42" s="4">
        <f t="shared" si="3"/>
        <v>0.85622762312052636</v>
      </c>
      <c r="G42" s="4">
        <f t="shared" si="4"/>
        <v>0.85622762312052636</v>
      </c>
      <c r="H42" s="4">
        <f t="shared" si="5"/>
        <v>0.85622762312052636</v>
      </c>
      <c r="I42" s="4">
        <f t="shared" si="6"/>
        <v>0.85622762312052636</v>
      </c>
      <c r="J42" s="4">
        <f t="shared" si="7"/>
        <v>0.85622762312052636</v>
      </c>
      <c r="K42" s="4">
        <v>0.85974104715968169</v>
      </c>
      <c r="L42" s="4">
        <f t="shared" si="8"/>
        <v>0.85974104715968169</v>
      </c>
      <c r="M42" s="4">
        <f t="shared" si="9"/>
        <v>0.85974104715968169</v>
      </c>
      <c r="N42" s="4">
        <v>0.68953999999999993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x14ac:dyDescent="0.25">
      <c r="A43" s="4" t="s">
        <v>53</v>
      </c>
      <c r="B43" s="4">
        <f>B19</f>
        <v>0</v>
      </c>
      <c r="C43" s="4">
        <f t="shared" ref="C43:M43" si="11">C19</f>
        <v>0</v>
      </c>
      <c r="D43" s="4">
        <f t="shared" si="11"/>
        <v>0</v>
      </c>
      <c r="E43" s="4">
        <f t="shared" si="11"/>
        <v>0</v>
      </c>
      <c r="F43" s="4">
        <f t="shared" si="11"/>
        <v>0</v>
      </c>
      <c r="G43" s="4">
        <f t="shared" si="11"/>
        <v>0</v>
      </c>
      <c r="H43" s="4">
        <f t="shared" si="11"/>
        <v>0</v>
      </c>
      <c r="I43" s="4">
        <f t="shared" si="11"/>
        <v>0</v>
      </c>
      <c r="J43" s="4">
        <f t="shared" si="11"/>
        <v>0</v>
      </c>
      <c r="K43" s="4">
        <f t="shared" si="11"/>
        <v>0</v>
      </c>
      <c r="L43" s="4">
        <f t="shared" si="11"/>
        <v>0</v>
      </c>
      <c r="M43" s="4">
        <f t="shared" si="11"/>
        <v>0</v>
      </c>
      <c r="N43" s="4">
        <v>0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x14ac:dyDescent="0.25">
      <c r="A44" s="4" t="s">
        <v>54</v>
      </c>
      <c r="B44" s="4">
        <v>0</v>
      </c>
      <c r="C44" s="4">
        <f t="shared" si="1"/>
        <v>0</v>
      </c>
      <c r="D44" s="4">
        <f t="shared" si="2"/>
        <v>0</v>
      </c>
      <c r="E44" s="4">
        <v>4.5475527934788265E-4</v>
      </c>
      <c r="F44" s="4">
        <f t="shared" si="3"/>
        <v>4.5475527934788265E-4</v>
      </c>
      <c r="G44" s="4">
        <f t="shared" si="4"/>
        <v>4.5475527934788265E-4</v>
      </c>
      <c r="H44" s="4">
        <f t="shared" si="5"/>
        <v>4.5475527934788265E-4</v>
      </c>
      <c r="I44" s="4">
        <f t="shared" si="6"/>
        <v>4.5475527934788265E-4</v>
      </c>
      <c r="J44" s="4">
        <f t="shared" si="7"/>
        <v>4.5475527934788265E-4</v>
      </c>
      <c r="K44" s="4">
        <v>0</v>
      </c>
      <c r="L44" s="4">
        <f t="shared" si="8"/>
        <v>0</v>
      </c>
      <c r="M44" s="4">
        <f t="shared" si="9"/>
        <v>0</v>
      </c>
      <c r="N44" s="4">
        <v>0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x14ac:dyDescent="0.25">
      <c r="A45" s="4" t="s">
        <v>55</v>
      </c>
      <c r="B45" s="4" t="s">
        <v>83</v>
      </c>
      <c r="C45" s="4" t="str">
        <f t="shared" si="1"/>
        <v>Y</v>
      </c>
      <c r="D45" s="4" t="str">
        <f t="shared" si="2"/>
        <v>Y</v>
      </c>
      <c r="E45" s="4" t="s">
        <v>83</v>
      </c>
      <c r="F45" s="4" t="str">
        <f t="shared" si="3"/>
        <v>Y</v>
      </c>
      <c r="G45" s="4" t="str">
        <f t="shared" si="4"/>
        <v>Y</v>
      </c>
      <c r="H45" s="4" t="str">
        <f t="shared" si="5"/>
        <v>Y</v>
      </c>
      <c r="I45" s="4" t="str">
        <f t="shared" si="6"/>
        <v>Y</v>
      </c>
      <c r="J45" s="4" t="str">
        <f t="shared" si="7"/>
        <v>Y</v>
      </c>
      <c r="K45" s="4" t="s">
        <v>83</v>
      </c>
      <c r="L45" s="4" t="str">
        <f t="shared" si="8"/>
        <v>Y</v>
      </c>
      <c r="M45" s="4" t="str">
        <f t="shared" si="9"/>
        <v>Y</v>
      </c>
      <c r="N45" s="4" t="s">
        <v>83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x14ac:dyDescent="0.25">
      <c r="A46" s="4" t="s">
        <v>56</v>
      </c>
      <c r="B46" s="4">
        <v>0</v>
      </c>
      <c r="C46" s="4">
        <f t="shared" si="1"/>
        <v>0</v>
      </c>
      <c r="D46" s="4">
        <f t="shared" si="2"/>
        <v>0</v>
      </c>
      <c r="E46" s="4">
        <v>0.11094490422100101</v>
      </c>
      <c r="F46" s="4">
        <f t="shared" si="3"/>
        <v>0.11094490422100101</v>
      </c>
      <c r="G46" s="4">
        <f t="shared" si="4"/>
        <v>0.11094490422100101</v>
      </c>
      <c r="H46" s="4">
        <f t="shared" si="5"/>
        <v>0.11094490422100101</v>
      </c>
      <c r="I46" s="4">
        <f t="shared" si="6"/>
        <v>0.11094490422100101</v>
      </c>
      <c r="J46" s="4">
        <f t="shared" si="7"/>
        <v>0.11094490422100101</v>
      </c>
      <c r="K46" s="4">
        <v>0</v>
      </c>
      <c r="L46" s="4">
        <f t="shared" si="8"/>
        <v>0</v>
      </c>
      <c r="M46" s="4">
        <f t="shared" si="9"/>
        <v>0</v>
      </c>
      <c r="N46" s="4">
        <v>0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x14ac:dyDescent="0.25">
      <c r="A47" s="4" t="s">
        <v>57</v>
      </c>
      <c r="B47" s="4">
        <f>B19</f>
        <v>0</v>
      </c>
      <c r="C47" s="4">
        <f t="shared" ref="C47:M47" si="12">C19</f>
        <v>0</v>
      </c>
      <c r="D47" s="4">
        <f t="shared" si="12"/>
        <v>0</v>
      </c>
      <c r="E47" s="4">
        <f t="shared" si="12"/>
        <v>0</v>
      </c>
      <c r="F47" s="4">
        <f t="shared" si="12"/>
        <v>0</v>
      </c>
      <c r="G47" s="4">
        <f t="shared" si="12"/>
        <v>0</v>
      </c>
      <c r="H47" s="4">
        <f t="shared" si="12"/>
        <v>0</v>
      </c>
      <c r="I47" s="4">
        <f t="shared" si="12"/>
        <v>0</v>
      </c>
      <c r="J47" s="4">
        <f t="shared" si="12"/>
        <v>0</v>
      </c>
      <c r="K47" s="4">
        <f t="shared" si="12"/>
        <v>0</v>
      </c>
      <c r="L47" s="4">
        <f t="shared" si="12"/>
        <v>0</v>
      </c>
      <c r="M47" s="4">
        <f t="shared" si="12"/>
        <v>0</v>
      </c>
      <c r="N47" s="4">
        <v>0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x14ac:dyDescent="0.25">
      <c r="A48" s="4" t="s">
        <v>58</v>
      </c>
      <c r="B48" s="4">
        <v>0</v>
      </c>
      <c r="C48" s="4">
        <f t="shared" si="1"/>
        <v>0</v>
      </c>
      <c r="D48" s="4">
        <f t="shared" si="2"/>
        <v>0</v>
      </c>
      <c r="E48" s="4">
        <v>0.31424459744913891</v>
      </c>
      <c r="F48" s="4">
        <f t="shared" si="3"/>
        <v>0.31424459744913891</v>
      </c>
      <c r="G48" s="4">
        <f t="shared" si="4"/>
        <v>0.31424459744913891</v>
      </c>
      <c r="H48" s="4">
        <f t="shared" si="5"/>
        <v>0.31424459744913891</v>
      </c>
      <c r="I48" s="4">
        <f t="shared" si="6"/>
        <v>0.31424459744913891</v>
      </c>
      <c r="J48" s="4">
        <f t="shared" si="7"/>
        <v>0.31424459744913891</v>
      </c>
      <c r="K48" s="4">
        <v>0</v>
      </c>
      <c r="L48" s="4">
        <f t="shared" si="8"/>
        <v>0</v>
      </c>
      <c r="M48" s="4">
        <f t="shared" si="9"/>
        <v>0</v>
      </c>
      <c r="N48" s="4">
        <v>9.2170000000000002E-2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x14ac:dyDescent="0.25">
      <c r="A49" s="4" t="s">
        <v>59</v>
      </c>
      <c r="B49" s="4" t="s">
        <v>83</v>
      </c>
      <c r="C49" s="4" t="str">
        <f t="shared" si="1"/>
        <v>Y</v>
      </c>
      <c r="D49" s="4" t="str">
        <f t="shared" si="2"/>
        <v>Y</v>
      </c>
      <c r="E49" s="4" t="s">
        <v>83</v>
      </c>
      <c r="F49" s="4" t="str">
        <f t="shared" si="3"/>
        <v>Y</v>
      </c>
      <c r="G49" s="4" t="str">
        <f t="shared" si="4"/>
        <v>Y</v>
      </c>
      <c r="H49" s="4" t="str">
        <f t="shared" si="5"/>
        <v>Y</v>
      </c>
      <c r="I49" s="4" t="str">
        <f t="shared" si="6"/>
        <v>Y</v>
      </c>
      <c r="J49" s="4" t="str">
        <f t="shared" si="7"/>
        <v>Y</v>
      </c>
      <c r="K49" s="4" t="s">
        <v>83</v>
      </c>
      <c r="L49" s="4" t="str">
        <f t="shared" si="8"/>
        <v>Y</v>
      </c>
      <c r="M49" s="4" t="str">
        <f t="shared" si="9"/>
        <v>Y</v>
      </c>
      <c r="N49" s="4" t="s">
        <v>83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s="3" customFormat="1" x14ac:dyDescent="0.25">
      <c r="A50" s="4" t="s">
        <v>60</v>
      </c>
      <c r="B50" s="4">
        <v>4.462E-2</v>
      </c>
      <c r="C50" s="4">
        <f t="shared" si="1"/>
        <v>4.462E-2</v>
      </c>
      <c r="D50" s="4">
        <f t="shared" si="2"/>
        <v>4.462E-2</v>
      </c>
      <c r="E50" s="4">
        <v>0.17256631225779029</v>
      </c>
      <c r="F50" s="4">
        <f t="shared" si="3"/>
        <v>0.17256631225779029</v>
      </c>
      <c r="G50" s="4">
        <f t="shared" si="4"/>
        <v>0.17256631225779029</v>
      </c>
      <c r="H50" s="4">
        <f t="shared" si="5"/>
        <v>0.17256631225779029</v>
      </c>
      <c r="I50" s="4">
        <f t="shared" si="6"/>
        <v>0.17256631225779029</v>
      </c>
      <c r="J50" s="4">
        <f t="shared" si="7"/>
        <v>0.17256631225779029</v>
      </c>
      <c r="K50" s="4">
        <v>8.9487000000000004E-3</v>
      </c>
      <c r="L50" s="4">
        <f t="shared" si="8"/>
        <v>8.9487000000000004E-3</v>
      </c>
      <c r="M50" s="4">
        <f t="shared" si="9"/>
        <v>8.9487000000000004E-3</v>
      </c>
      <c r="N50" s="4">
        <v>9.2170000000000002E-2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x14ac:dyDescent="0.25">
      <c r="A51" s="4" t="s">
        <v>61</v>
      </c>
      <c r="B51" s="4">
        <f>B19</f>
        <v>0</v>
      </c>
      <c r="C51" s="4">
        <f t="shared" ref="C51:M51" si="13">C19</f>
        <v>0</v>
      </c>
      <c r="D51" s="4">
        <f t="shared" si="13"/>
        <v>0</v>
      </c>
      <c r="E51" s="4">
        <f t="shared" si="13"/>
        <v>0</v>
      </c>
      <c r="F51" s="4">
        <f t="shared" si="13"/>
        <v>0</v>
      </c>
      <c r="G51" s="4">
        <f t="shared" si="13"/>
        <v>0</v>
      </c>
      <c r="H51" s="4">
        <f t="shared" si="13"/>
        <v>0</v>
      </c>
      <c r="I51" s="4">
        <f t="shared" si="13"/>
        <v>0</v>
      </c>
      <c r="J51" s="4">
        <f t="shared" si="13"/>
        <v>0</v>
      </c>
      <c r="K51" s="4">
        <f t="shared" si="13"/>
        <v>0</v>
      </c>
      <c r="L51" s="4">
        <f t="shared" si="13"/>
        <v>0</v>
      </c>
      <c r="M51" s="4">
        <f t="shared" si="13"/>
        <v>0</v>
      </c>
      <c r="N51" s="4">
        <v>0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x14ac:dyDescent="0.25">
      <c r="A52" s="4" t="s">
        <v>62</v>
      </c>
      <c r="B52" s="6">
        <v>5.1900000000000002E-2</v>
      </c>
      <c r="C52" s="6">
        <f t="shared" si="1"/>
        <v>5.1900000000000002E-2</v>
      </c>
      <c r="D52" s="6">
        <f t="shared" si="2"/>
        <v>5.1900000000000002E-2</v>
      </c>
      <c r="E52" s="4">
        <v>0.26251891092837415</v>
      </c>
      <c r="F52" s="4">
        <f t="shared" si="3"/>
        <v>0.26251891092837415</v>
      </c>
      <c r="G52" s="4">
        <f t="shared" si="4"/>
        <v>0.26251891092837415</v>
      </c>
      <c r="H52" s="4">
        <f t="shared" si="5"/>
        <v>0.26251891092837415</v>
      </c>
      <c r="I52" s="4">
        <f t="shared" si="6"/>
        <v>0.26251891092837415</v>
      </c>
      <c r="J52" s="4">
        <f t="shared" si="7"/>
        <v>0.26251891092837415</v>
      </c>
      <c r="K52" s="4">
        <v>5.4853473921475951E-2</v>
      </c>
      <c r="L52" s="4">
        <f t="shared" si="8"/>
        <v>5.4853473921475951E-2</v>
      </c>
      <c r="M52" s="4">
        <f t="shared" si="9"/>
        <v>5.4853473921475951E-2</v>
      </c>
      <c r="N52" s="4">
        <v>1.9699999999999999E-2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x14ac:dyDescent="0.25">
      <c r="A53" s="4" t="s">
        <v>63</v>
      </c>
      <c r="B53" s="4" t="s">
        <v>83</v>
      </c>
      <c r="C53" s="4" t="str">
        <f t="shared" si="1"/>
        <v>Y</v>
      </c>
      <c r="D53" s="4" t="str">
        <f t="shared" si="2"/>
        <v>Y</v>
      </c>
      <c r="E53" s="4" t="s">
        <v>83</v>
      </c>
      <c r="F53" s="4" t="str">
        <f t="shared" si="3"/>
        <v>Y</v>
      </c>
      <c r="G53" s="4" t="str">
        <f t="shared" si="4"/>
        <v>Y</v>
      </c>
      <c r="H53" s="4" t="str">
        <f t="shared" si="5"/>
        <v>Y</v>
      </c>
      <c r="I53" s="4" t="str">
        <f t="shared" si="6"/>
        <v>Y</v>
      </c>
      <c r="J53" s="4" t="str">
        <f t="shared" si="7"/>
        <v>Y</v>
      </c>
      <c r="K53" s="4" t="s">
        <v>83</v>
      </c>
      <c r="L53" s="4" t="str">
        <f t="shared" si="8"/>
        <v>Y</v>
      </c>
      <c r="M53" s="4" t="str">
        <f t="shared" si="9"/>
        <v>Y</v>
      </c>
      <c r="N53" s="4" t="s">
        <v>83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x14ac:dyDescent="0.25">
      <c r="A54" s="4" t="s">
        <v>64</v>
      </c>
      <c r="B54" s="4">
        <v>0.93775999999999993</v>
      </c>
      <c r="C54" s="4">
        <f t="shared" si="1"/>
        <v>0.93775999999999993</v>
      </c>
      <c r="D54" s="4">
        <f t="shared" si="2"/>
        <v>0.93775999999999993</v>
      </c>
      <c r="E54" s="4">
        <v>0.93459613091279814</v>
      </c>
      <c r="F54" s="4">
        <f t="shared" si="3"/>
        <v>0.93459613091279814</v>
      </c>
      <c r="G54" s="4">
        <f t="shared" si="4"/>
        <v>0.93459613091279814</v>
      </c>
      <c r="H54" s="4">
        <f t="shared" si="5"/>
        <v>0.93459613091279814</v>
      </c>
      <c r="I54" s="4">
        <f t="shared" si="6"/>
        <v>0.93459613091279814</v>
      </c>
      <c r="J54" s="4">
        <f t="shared" si="7"/>
        <v>0.93459613091279814</v>
      </c>
      <c r="K54" s="4">
        <v>0.95294564948220262</v>
      </c>
      <c r="L54" s="4">
        <f t="shared" si="8"/>
        <v>0.95294564948220262</v>
      </c>
      <c r="M54" s="4">
        <f t="shared" si="9"/>
        <v>0.95294564948220262</v>
      </c>
      <c r="N54" s="4">
        <v>0.8233299999999999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x14ac:dyDescent="0.25">
      <c r="A55" s="4" t="s">
        <v>65</v>
      </c>
      <c r="B55" s="4">
        <f>B19</f>
        <v>0</v>
      </c>
      <c r="C55" s="4">
        <f t="shared" ref="C55:M55" si="14">C19</f>
        <v>0</v>
      </c>
      <c r="D55" s="4">
        <f t="shared" si="14"/>
        <v>0</v>
      </c>
      <c r="E55" s="4">
        <f t="shared" si="14"/>
        <v>0</v>
      </c>
      <c r="F55" s="4">
        <f t="shared" si="14"/>
        <v>0</v>
      </c>
      <c r="G55" s="4">
        <f t="shared" si="14"/>
        <v>0</v>
      </c>
      <c r="H55" s="4">
        <f t="shared" si="14"/>
        <v>0</v>
      </c>
      <c r="I55" s="4">
        <f t="shared" si="14"/>
        <v>0</v>
      </c>
      <c r="J55" s="4">
        <f t="shared" si="14"/>
        <v>0</v>
      </c>
      <c r="K55" s="4">
        <f t="shared" si="14"/>
        <v>0</v>
      </c>
      <c r="L55" s="4">
        <f t="shared" si="14"/>
        <v>0</v>
      </c>
      <c r="M55" s="4">
        <f t="shared" si="14"/>
        <v>0</v>
      </c>
      <c r="N55" s="4">
        <v>0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3.5" customHeight="1" x14ac:dyDescent="0.25">
      <c r="A56" s="4" t="s">
        <v>66</v>
      </c>
      <c r="B56" s="7">
        <v>0.97829999999999995</v>
      </c>
      <c r="C56" s="7">
        <f t="shared" si="1"/>
        <v>0.97829999999999995</v>
      </c>
      <c r="D56" s="7">
        <f t="shared" si="2"/>
        <v>0.97829999999999995</v>
      </c>
      <c r="E56" s="4">
        <v>0.69684278881478634</v>
      </c>
      <c r="F56" s="4">
        <f t="shared" si="3"/>
        <v>0.69684278881478634</v>
      </c>
      <c r="G56" s="4">
        <f t="shared" si="4"/>
        <v>0.69684278881478634</v>
      </c>
      <c r="H56" s="4">
        <f t="shared" si="5"/>
        <v>0.69684278881478634</v>
      </c>
      <c r="I56" s="4">
        <f t="shared" si="6"/>
        <v>0.69684278881478634</v>
      </c>
      <c r="J56" s="4">
        <f t="shared" si="7"/>
        <v>0.69684278881478634</v>
      </c>
      <c r="K56" s="4">
        <v>0.96714735302843224</v>
      </c>
      <c r="L56" s="4">
        <f t="shared" si="8"/>
        <v>0.96714735302843224</v>
      </c>
      <c r="M56" s="4">
        <f t="shared" si="9"/>
        <v>0.96714735302843224</v>
      </c>
      <c r="N56" s="4">
        <v>0.98992999999999998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x14ac:dyDescent="0.25">
      <c r="A57" s="4" t="s">
        <v>67</v>
      </c>
      <c r="B57" s="4" t="s">
        <v>83</v>
      </c>
      <c r="C57" s="4" t="str">
        <f t="shared" si="1"/>
        <v>Y</v>
      </c>
      <c r="D57" s="4" t="str">
        <f t="shared" si="2"/>
        <v>Y</v>
      </c>
      <c r="E57" s="4" t="s">
        <v>83</v>
      </c>
      <c r="F57" s="4" t="str">
        <f t="shared" si="3"/>
        <v>Y</v>
      </c>
      <c r="G57" s="4" t="str">
        <f t="shared" si="4"/>
        <v>Y</v>
      </c>
      <c r="H57" s="4" t="str">
        <f t="shared" si="5"/>
        <v>Y</v>
      </c>
      <c r="I57" s="4" t="str">
        <f t="shared" si="6"/>
        <v>Y</v>
      </c>
      <c r="J57" s="4" t="str">
        <f t="shared" si="7"/>
        <v>Y</v>
      </c>
      <c r="K57" s="4" t="s">
        <v>83</v>
      </c>
      <c r="L57" s="4" t="str">
        <f t="shared" si="8"/>
        <v>Y</v>
      </c>
      <c r="M57" s="4" t="str">
        <f t="shared" si="9"/>
        <v>Y</v>
      </c>
      <c r="N57" s="4" t="s">
        <v>83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x14ac:dyDescent="0.25">
      <c r="A58" s="4" t="s">
        <v>68</v>
      </c>
      <c r="B58" s="4">
        <v>0.87135000000000007</v>
      </c>
      <c r="C58" s="4">
        <f t="shared" si="1"/>
        <v>0.87135000000000007</v>
      </c>
      <c r="D58" s="4">
        <f t="shared" si="2"/>
        <v>0.87135000000000007</v>
      </c>
      <c r="E58" s="4">
        <v>0.85622762312052636</v>
      </c>
      <c r="F58" s="4">
        <f t="shared" si="3"/>
        <v>0.85622762312052636</v>
      </c>
      <c r="G58" s="4">
        <f t="shared" si="4"/>
        <v>0.85622762312052636</v>
      </c>
      <c r="H58" s="4">
        <f t="shared" si="5"/>
        <v>0.85622762312052636</v>
      </c>
      <c r="I58" s="4">
        <f t="shared" si="6"/>
        <v>0.85622762312052636</v>
      </c>
      <c r="J58" s="4">
        <f t="shared" si="7"/>
        <v>0.85622762312052636</v>
      </c>
      <c r="K58" s="4">
        <v>0.85974104715968169</v>
      </c>
      <c r="L58" s="4">
        <f t="shared" si="8"/>
        <v>0.85974104715968169</v>
      </c>
      <c r="M58" s="4">
        <f t="shared" si="9"/>
        <v>0.85974104715968169</v>
      </c>
      <c r="N58" s="4">
        <v>0.68953999999999993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x14ac:dyDescent="0.25">
      <c r="A59" s="4" t="s">
        <v>69</v>
      </c>
      <c r="B59" s="4">
        <f>B19</f>
        <v>0</v>
      </c>
      <c r="C59" s="4">
        <f t="shared" ref="C59:M59" si="15">C19</f>
        <v>0</v>
      </c>
      <c r="D59" s="4">
        <f t="shared" si="15"/>
        <v>0</v>
      </c>
      <c r="E59" s="4">
        <f t="shared" si="15"/>
        <v>0</v>
      </c>
      <c r="F59" s="4">
        <f t="shared" si="15"/>
        <v>0</v>
      </c>
      <c r="G59" s="4">
        <f t="shared" si="15"/>
        <v>0</v>
      </c>
      <c r="H59" s="4">
        <f t="shared" si="15"/>
        <v>0</v>
      </c>
      <c r="I59" s="4">
        <f t="shared" si="15"/>
        <v>0</v>
      </c>
      <c r="J59" s="4">
        <f t="shared" si="15"/>
        <v>0</v>
      </c>
      <c r="K59" s="4">
        <f t="shared" si="15"/>
        <v>0</v>
      </c>
      <c r="L59" s="4">
        <f t="shared" si="15"/>
        <v>0</v>
      </c>
      <c r="M59" s="4">
        <f t="shared" si="15"/>
        <v>0</v>
      </c>
      <c r="N59" s="4">
        <v>0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x14ac:dyDescent="0.25">
      <c r="A60" s="4" t="s">
        <v>70</v>
      </c>
      <c r="B60" s="4">
        <v>33.54</v>
      </c>
      <c r="C60" s="4">
        <f t="shared" si="1"/>
        <v>33.54</v>
      </c>
      <c r="D60" s="4">
        <f t="shared" si="2"/>
        <v>33.54</v>
      </c>
      <c r="E60" s="4">
        <v>31.45985351108482</v>
      </c>
      <c r="F60" s="4">
        <f t="shared" si="3"/>
        <v>31.45985351108482</v>
      </c>
      <c r="G60" s="4">
        <f t="shared" si="4"/>
        <v>31.45985351108482</v>
      </c>
      <c r="H60" s="4">
        <f t="shared" si="5"/>
        <v>31.45985351108482</v>
      </c>
      <c r="I60" s="4">
        <f t="shared" si="6"/>
        <v>31.45985351108482</v>
      </c>
      <c r="J60" s="4">
        <f t="shared" si="7"/>
        <v>31.45985351108482</v>
      </c>
      <c r="K60" s="4">
        <v>32.674463650692481</v>
      </c>
      <c r="L60" s="4">
        <f t="shared" si="8"/>
        <v>32.674463650692481</v>
      </c>
      <c r="M60" s="4">
        <f t="shared" si="9"/>
        <v>32.674463650692481</v>
      </c>
      <c r="N60" s="4">
        <v>23.832191200000004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x14ac:dyDescent="0.25">
      <c r="A61" s="4" t="s">
        <v>71</v>
      </c>
      <c r="B61" s="4" t="s">
        <v>83</v>
      </c>
      <c r="C61" s="4" t="str">
        <f t="shared" si="1"/>
        <v>Y</v>
      </c>
      <c r="D61" s="4" t="str">
        <f t="shared" si="2"/>
        <v>Y</v>
      </c>
      <c r="E61" s="4" t="s">
        <v>83</v>
      </c>
      <c r="F61" s="4" t="str">
        <f t="shared" si="3"/>
        <v>Y</v>
      </c>
      <c r="G61" s="4" t="str">
        <f t="shared" si="4"/>
        <v>Y</v>
      </c>
      <c r="H61" s="4" t="str">
        <f t="shared" si="5"/>
        <v>Y</v>
      </c>
      <c r="I61" s="4" t="str">
        <f t="shared" si="6"/>
        <v>Y</v>
      </c>
      <c r="J61" s="4" t="str">
        <f t="shared" si="7"/>
        <v>Y</v>
      </c>
      <c r="K61" s="4" t="s">
        <v>83</v>
      </c>
      <c r="L61" s="4" t="str">
        <f t="shared" si="8"/>
        <v>Y</v>
      </c>
      <c r="M61" s="4" t="str">
        <f t="shared" si="9"/>
        <v>Y</v>
      </c>
      <c r="N61" s="4" t="s">
        <v>83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x14ac:dyDescent="0.25">
      <c r="A62" s="4" t="s">
        <v>72</v>
      </c>
      <c r="B62" s="4">
        <v>0.41153000000000006</v>
      </c>
      <c r="C62" s="4">
        <f t="shared" si="1"/>
        <v>0.41153000000000006</v>
      </c>
      <c r="D62" s="4">
        <f t="shared" si="2"/>
        <v>0.41153000000000006</v>
      </c>
      <c r="E62" s="4">
        <v>0.41460178534164471</v>
      </c>
      <c r="F62" s="4">
        <f t="shared" si="3"/>
        <v>0.41460178534164471</v>
      </c>
      <c r="G62" s="4">
        <f t="shared" si="4"/>
        <v>0.41460178534164471</v>
      </c>
      <c r="H62" s="4">
        <f t="shared" si="5"/>
        <v>0.41460178534164471</v>
      </c>
      <c r="I62" s="4">
        <f t="shared" si="6"/>
        <v>0.41460178534164471</v>
      </c>
      <c r="J62" s="4">
        <f t="shared" si="7"/>
        <v>0.41460178534164471</v>
      </c>
      <c r="K62" s="4">
        <v>0.3892717557627754</v>
      </c>
      <c r="L62" s="4">
        <f t="shared" si="8"/>
        <v>0.3892717557627754</v>
      </c>
      <c r="M62" s="4">
        <f t="shared" si="9"/>
        <v>0.3892717557627754</v>
      </c>
      <c r="N62" s="4">
        <v>0.29344000000000003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x14ac:dyDescent="0.25">
      <c r="A63" s="4" t="s">
        <v>73</v>
      </c>
      <c r="B63" s="4">
        <f>B19</f>
        <v>0</v>
      </c>
      <c r="C63" s="4">
        <f t="shared" ref="C63:M63" si="16">C19</f>
        <v>0</v>
      </c>
      <c r="D63" s="4">
        <f t="shared" si="16"/>
        <v>0</v>
      </c>
      <c r="E63" s="4">
        <f t="shared" si="16"/>
        <v>0</v>
      </c>
      <c r="F63" s="4">
        <f t="shared" si="16"/>
        <v>0</v>
      </c>
      <c r="G63" s="4">
        <f t="shared" si="16"/>
        <v>0</v>
      </c>
      <c r="H63" s="4">
        <f t="shared" si="16"/>
        <v>0</v>
      </c>
      <c r="I63" s="4">
        <f t="shared" si="16"/>
        <v>0</v>
      </c>
      <c r="J63" s="4">
        <f t="shared" si="16"/>
        <v>0</v>
      </c>
      <c r="K63" s="4">
        <f t="shared" si="16"/>
        <v>0</v>
      </c>
      <c r="L63" s="4">
        <f t="shared" si="16"/>
        <v>0</v>
      </c>
      <c r="M63" s="4">
        <f t="shared" si="16"/>
        <v>0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x14ac:dyDescent="0.25">
      <c r="A64" s="4" t="s">
        <v>74</v>
      </c>
      <c r="B64" s="4">
        <v>26.89</v>
      </c>
      <c r="C64" s="4">
        <f t="shared" si="1"/>
        <v>26.89</v>
      </c>
      <c r="D64" s="4">
        <f t="shared" si="2"/>
        <v>26.89</v>
      </c>
      <c r="E64" s="4">
        <v>30.797135406935347</v>
      </c>
      <c r="F64" s="4">
        <f t="shared" si="3"/>
        <v>30.797135406935347</v>
      </c>
      <c r="G64" s="4">
        <f t="shared" si="4"/>
        <v>30.797135406935347</v>
      </c>
      <c r="H64" s="4">
        <f t="shared" si="5"/>
        <v>30.797135406935347</v>
      </c>
      <c r="I64" s="4">
        <f t="shared" si="6"/>
        <v>30.797135406935347</v>
      </c>
      <c r="J64" s="4">
        <f t="shared" si="7"/>
        <v>30.797135406935347</v>
      </c>
      <c r="K64" s="4">
        <v>26.143412300104394</v>
      </c>
      <c r="L64" s="4">
        <f t="shared" si="8"/>
        <v>26.143412300104394</v>
      </c>
      <c r="M64" s="4">
        <f t="shared" si="9"/>
        <v>26.143412300104394</v>
      </c>
      <c r="N64" s="4">
        <v>19.524102489177483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x14ac:dyDescent="0.25">
      <c r="A65" s="4" t="s">
        <v>75</v>
      </c>
      <c r="B65" s="4" t="s">
        <v>83</v>
      </c>
      <c r="C65" s="4" t="str">
        <f t="shared" si="1"/>
        <v>Y</v>
      </c>
      <c r="D65" s="4" t="str">
        <f t="shared" si="2"/>
        <v>Y</v>
      </c>
      <c r="E65" s="4" t="s">
        <v>83</v>
      </c>
      <c r="F65" s="4" t="str">
        <f t="shared" si="3"/>
        <v>Y</v>
      </c>
      <c r="G65" s="4" t="str">
        <f t="shared" si="4"/>
        <v>Y</v>
      </c>
      <c r="H65" s="4" t="str">
        <f t="shared" si="5"/>
        <v>Y</v>
      </c>
      <c r="I65" s="4" t="str">
        <f t="shared" si="6"/>
        <v>Y</v>
      </c>
      <c r="J65" s="4" t="str">
        <f t="shared" si="7"/>
        <v>Y</v>
      </c>
      <c r="K65" s="4" t="s">
        <v>83</v>
      </c>
      <c r="L65" s="4" t="str">
        <f t="shared" si="8"/>
        <v>Y</v>
      </c>
      <c r="M65" s="4" t="str">
        <f t="shared" si="9"/>
        <v>Y</v>
      </c>
      <c r="N65" s="4" t="s">
        <v>83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x14ac:dyDescent="0.25">
      <c r="A66" s="4" t="s">
        <v>76</v>
      </c>
      <c r="B66" s="4">
        <v>0.87135000000000007</v>
      </c>
      <c r="C66" s="4">
        <f t="shared" si="1"/>
        <v>0.87135000000000007</v>
      </c>
      <c r="D66" s="4">
        <f t="shared" si="2"/>
        <v>0.87135000000000007</v>
      </c>
      <c r="E66" s="4">
        <v>0.85622762312052636</v>
      </c>
      <c r="F66" s="4">
        <f t="shared" si="3"/>
        <v>0.85622762312052636</v>
      </c>
      <c r="G66" s="4">
        <f t="shared" si="4"/>
        <v>0.85622762312052636</v>
      </c>
      <c r="H66" s="4">
        <f t="shared" si="5"/>
        <v>0.85622762312052636</v>
      </c>
      <c r="I66" s="4">
        <f t="shared" si="6"/>
        <v>0.85622762312052636</v>
      </c>
      <c r="J66" s="4">
        <f t="shared" si="7"/>
        <v>0.85622762312052636</v>
      </c>
      <c r="K66" s="4">
        <v>0.85974104715968169</v>
      </c>
      <c r="L66" s="4">
        <f t="shared" si="8"/>
        <v>0.85974104715968169</v>
      </c>
      <c r="M66" s="4">
        <f t="shared" si="9"/>
        <v>0.85974104715968169</v>
      </c>
      <c r="N66" s="4">
        <v>0.68953999999999993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x14ac:dyDescent="0.25">
      <c r="A67" s="4" t="s">
        <v>77</v>
      </c>
      <c r="B67" s="4">
        <f>B19</f>
        <v>0</v>
      </c>
      <c r="C67" s="4">
        <f t="shared" ref="C67:M67" si="17">C19</f>
        <v>0</v>
      </c>
      <c r="D67" s="4">
        <f t="shared" si="17"/>
        <v>0</v>
      </c>
      <c r="E67" s="4">
        <f t="shared" si="17"/>
        <v>0</v>
      </c>
      <c r="F67" s="4">
        <f t="shared" si="17"/>
        <v>0</v>
      </c>
      <c r="G67" s="4">
        <f t="shared" si="17"/>
        <v>0</v>
      </c>
      <c r="H67" s="4">
        <f t="shared" si="17"/>
        <v>0</v>
      </c>
      <c r="I67" s="4">
        <f t="shared" si="17"/>
        <v>0</v>
      </c>
      <c r="J67" s="4">
        <f t="shared" si="17"/>
        <v>0</v>
      </c>
      <c r="K67" s="4">
        <f t="shared" si="17"/>
        <v>0</v>
      </c>
      <c r="L67" s="4">
        <f t="shared" si="17"/>
        <v>0</v>
      </c>
      <c r="M67" s="4">
        <f t="shared" si="17"/>
        <v>0</v>
      </c>
      <c r="N67" s="4">
        <v>0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 x14ac:dyDescent="0.25">
      <c r="A68" s="4" t="s">
        <v>78</v>
      </c>
      <c r="B68" s="8">
        <v>0</v>
      </c>
      <c r="C68" s="4">
        <f t="shared" si="1"/>
        <v>0</v>
      </c>
      <c r="D68" s="4">
        <f t="shared" si="2"/>
        <v>0</v>
      </c>
      <c r="E68" s="4">
        <v>0</v>
      </c>
      <c r="F68" s="4">
        <f t="shared" si="3"/>
        <v>0</v>
      </c>
      <c r="G68" s="4">
        <f t="shared" si="4"/>
        <v>0</v>
      </c>
      <c r="H68" s="4">
        <f t="shared" si="5"/>
        <v>0</v>
      </c>
      <c r="I68" s="4">
        <f t="shared" si="6"/>
        <v>0</v>
      </c>
      <c r="J68" s="4">
        <f t="shared" si="7"/>
        <v>0</v>
      </c>
      <c r="K68" s="4">
        <v>0</v>
      </c>
      <c r="L68" s="4">
        <f t="shared" si="8"/>
        <v>0</v>
      </c>
      <c r="M68" s="4">
        <f t="shared" si="9"/>
        <v>0</v>
      </c>
      <c r="N68" s="4">
        <v>0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x14ac:dyDescent="0.25">
      <c r="A69" s="4" t="s">
        <v>79</v>
      </c>
      <c r="B69" s="4" t="s">
        <v>83</v>
      </c>
      <c r="C69" s="4" t="str">
        <f t="shared" si="1"/>
        <v>Y</v>
      </c>
      <c r="D69" s="4" t="str">
        <f t="shared" si="2"/>
        <v>Y</v>
      </c>
      <c r="E69" s="4" t="s">
        <v>83</v>
      </c>
      <c r="F69" s="4" t="str">
        <f t="shared" si="3"/>
        <v>Y</v>
      </c>
      <c r="G69" s="4" t="str">
        <f t="shared" si="4"/>
        <v>Y</v>
      </c>
      <c r="H69" s="4" t="str">
        <f t="shared" si="5"/>
        <v>Y</v>
      </c>
      <c r="I69" s="4" t="str">
        <f t="shared" si="6"/>
        <v>Y</v>
      </c>
      <c r="J69" s="4" t="str">
        <f t="shared" si="7"/>
        <v>Y</v>
      </c>
      <c r="K69" s="4" t="s">
        <v>83</v>
      </c>
      <c r="L69" s="4" t="str">
        <f t="shared" si="8"/>
        <v>Y</v>
      </c>
      <c r="M69" s="4" t="str">
        <f t="shared" si="9"/>
        <v>Y</v>
      </c>
      <c r="N69" s="4" t="s">
        <v>83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x14ac:dyDescent="0.25">
      <c r="A70" s="4" t="s">
        <v>80</v>
      </c>
      <c r="B70" s="4">
        <v>1</v>
      </c>
      <c r="C70" s="4">
        <f t="shared" si="1"/>
        <v>1</v>
      </c>
      <c r="D70" s="4">
        <f t="shared" si="2"/>
        <v>1</v>
      </c>
      <c r="E70" s="4">
        <v>1</v>
      </c>
      <c r="F70" s="4">
        <f t="shared" si="3"/>
        <v>1</v>
      </c>
      <c r="G70" s="4">
        <f t="shared" si="4"/>
        <v>1</v>
      </c>
      <c r="H70" s="4">
        <f t="shared" si="5"/>
        <v>1</v>
      </c>
      <c r="I70" s="4">
        <f t="shared" si="6"/>
        <v>1</v>
      </c>
      <c r="J70" s="4">
        <f t="shared" si="7"/>
        <v>1</v>
      </c>
      <c r="K70" s="4">
        <v>1</v>
      </c>
      <c r="L70" s="4">
        <f t="shared" si="8"/>
        <v>1</v>
      </c>
      <c r="M70" s="4">
        <f t="shared" si="9"/>
        <v>1</v>
      </c>
      <c r="N70" s="4">
        <v>1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x14ac:dyDescent="0.25">
      <c r="A71" t="s">
        <v>81</v>
      </c>
      <c r="B71">
        <f>B19</f>
        <v>0</v>
      </c>
      <c r="C71">
        <f t="shared" ref="C71:M71" si="18">C19</f>
        <v>0</v>
      </c>
      <c r="D71">
        <f t="shared" si="18"/>
        <v>0</v>
      </c>
      <c r="E71">
        <f t="shared" si="18"/>
        <v>0</v>
      </c>
      <c r="F71">
        <f t="shared" si="18"/>
        <v>0</v>
      </c>
      <c r="G71">
        <f t="shared" si="18"/>
        <v>0</v>
      </c>
      <c r="H71">
        <f t="shared" si="18"/>
        <v>0</v>
      </c>
      <c r="I71">
        <f t="shared" si="18"/>
        <v>0</v>
      </c>
      <c r="J71">
        <f t="shared" si="18"/>
        <v>0</v>
      </c>
      <c r="K71">
        <f t="shared" si="18"/>
        <v>0</v>
      </c>
      <c r="L71">
        <f t="shared" si="18"/>
        <v>0</v>
      </c>
      <c r="M71">
        <f t="shared" si="18"/>
        <v>0</v>
      </c>
      <c r="N71">
        <v>0</v>
      </c>
    </row>
  </sheetData>
  <phoneticPr fontId="2" type="noConversion"/>
  <hyperlinks>
    <hyperlink ref="B9" r:id="rId1" xr:uid="{E96D77B2-1D0B-4EB9-9EF2-351C714AAB1C}"/>
    <hyperlink ref="C9" r:id="rId2" xr:uid="{F0E3E5D9-BC6D-4F02-B78D-3A7ECF0631C7}"/>
    <hyperlink ref="D9" r:id="rId3" xr:uid="{85E71377-A1E5-4F9C-BFF4-B4D3EDEBDAF6}"/>
    <hyperlink ref="E9" r:id="rId4" xr:uid="{AB6F065D-33D7-4348-95AE-489FA5094050}"/>
    <hyperlink ref="F9" r:id="rId5" xr:uid="{873BD370-08F1-4D8A-B2AC-26EB09E97ECD}"/>
    <hyperlink ref="G9" r:id="rId6" xr:uid="{81AC8B3D-67D3-4CA5-90A1-7C86ACACED67}"/>
    <hyperlink ref="H9" r:id="rId7" xr:uid="{A334E648-62BA-419D-AAE7-B18E226CCCE8}"/>
    <hyperlink ref="I9" r:id="rId8" xr:uid="{61FC74D6-66C1-4AA0-A269-6FC1D28BEE11}"/>
    <hyperlink ref="J9" r:id="rId9" xr:uid="{1B0F2565-37BC-4342-BF9A-3315ED9F68E5}"/>
    <hyperlink ref="K9" r:id="rId10" xr:uid="{0B485ECC-EE71-4B91-9B3A-A53CA10CE687}"/>
    <hyperlink ref="L9" r:id="rId11" xr:uid="{5B6B3507-F78D-44EA-B273-C6786C836326}"/>
    <hyperlink ref="M9" r:id="rId12" xr:uid="{20D07F9A-0748-4A5B-A27A-37036B33B376}"/>
    <hyperlink ref="N9" r:id="rId13" xr:uid="{8DD053C5-7A0E-42A7-8F51-6D0496D46C3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261E9EF0DAF6498FE0899D54195D95" ma:contentTypeVersion="18" ma:contentTypeDescription="Create a new document." ma:contentTypeScope="" ma:versionID="e39d124ab9d2463e6faefb3b9e7ead09">
  <xsd:schema xmlns:xsd="http://www.w3.org/2001/XMLSchema" xmlns:xs="http://www.w3.org/2001/XMLSchema" xmlns:p="http://schemas.microsoft.com/office/2006/metadata/properties" xmlns:ns2="e95a3fca-2d50-4f06-92eb-923c340f8f2d" xmlns:ns3="33bab709-77f4-4c57-90b2-a6c66e8abc81" targetNamespace="http://schemas.microsoft.com/office/2006/metadata/properties" ma:root="true" ma:fieldsID="9b1db285e4c48fabf0934493fa9c476f" ns2:_="" ns3:_="">
    <xsd:import namespace="e95a3fca-2d50-4f06-92eb-923c340f8f2d"/>
    <xsd:import namespace="33bab709-77f4-4c57-90b2-a6c66e8ab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a3fca-2d50-4f06-92eb-923c340f8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b96a6e7-e48c-4f57-96a4-edf93b1fe3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ab709-77f4-4c57-90b2-a6c66e8abc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d00e88d-0024-4d3b-ba13-eb8704ddb453}" ma:internalName="TaxCatchAll" ma:showField="CatchAllData" ma:web="33bab709-77f4-4c57-90b2-a6c66e8abc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67838-47FE-4FDF-A994-9A9B925C8D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9C5381-A352-4234-AD19-12FF756CB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5a3fca-2d50-4f06-92eb-923c340f8f2d"/>
    <ds:schemaRef ds:uri="33bab709-77f4-4c57-90b2-a6c66e8ab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Ugochukwu Eze</dc:creator>
  <cp:lastModifiedBy>Ugochukwu Eze</cp:lastModifiedBy>
  <dcterms:created xsi:type="dcterms:W3CDTF">2024-04-02T09:19:41Z</dcterms:created>
  <dcterms:modified xsi:type="dcterms:W3CDTF">2024-05-30T08:06:58Z</dcterms:modified>
</cp:coreProperties>
</file>